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10110" activeTab="1"/>
  </bookViews>
  <sheets>
    <sheet name="Прл.№2" sheetId="1" r:id="rId1"/>
    <sheet name="Прил.№3" sheetId="2" r:id="rId2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comments1.xml><?xml version="1.0" encoding="utf-8"?>
<comments xmlns="http://schemas.openxmlformats.org/spreadsheetml/2006/main">
  <authors>
    <author>Дом</author>
  </authors>
  <commentList>
    <comment ref="F76" authorId="0">
      <text>
        <r>
          <rPr>
            <b/>
            <sz val="8"/>
            <rFont val="Tahoma"/>
            <family val="2"/>
          </rPr>
          <t>Дом:</t>
        </r>
        <r>
          <rPr>
            <sz val="8"/>
            <rFont val="Tahoma"/>
            <family val="2"/>
          </rPr>
          <t xml:space="preserve">
</t>
        </r>
      </text>
    </comment>
    <comment ref="G76" authorId="0">
      <text>
        <r>
          <rPr>
            <b/>
            <sz val="8"/>
            <rFont val="Tahoma"/>
            <family val="2"/>
          </rPr>
          <t>Дом: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Дом</author>
  </authors>
  <commentList>
    <comment ref="G75" authorId="0">
      <text>
        <r>
          <rPr>
            <b/>
            <sz val="8"/>
            <rFont val="Tahoma"/>
            <family val="2"/>
          </rPr>
          <t>Дом:</t>
        </r>
        <r>
          <rPr>
            <sz val="8"/>
            <rFont val="Tahoma"/>
            <family val="2"/>
          </rPr>
          <t xml:space="preserve">
</t>
        </r>
      </text>
    </comment>
    <comment ref="H75" authorId="0">
      <text>
        <r>
          <rPr>
            <b/>
            <sz val="8"/>
            <rFont val="Tahoma"/>
            <family val="2"/>
          </rPr>
          <t>Дом: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<sst xmlns="http://schemas.openxmlformats.org/spreadsheetml/2006/main" count="1723" uniqueCount="205">
  <si>
    <t>ЦС_МР
Код</t>
  </si>
  <si>
    <t>ВР_МР
Код</t>
  </si>
  <si>
    <t>Формула
Сумма всего (тыс.рублей)</t>
  </si>
  <si>
    <t>Формула
Наименование расхода</t>
  </si>
  <si>
    <t>Наименование расхода</t>
  </si>
  <si>
    <t>Формула
Раздел</t>
  </si>
  <si>
    <t>Раздел</t>
  </si>
  <si>
    <t>Формула
Подраздел</t>
  </si>
  <si>
    <t>Подраздел</t>
  </si>
  <si>
    <t>00</t>
  </si>
  <si>
    <t>0000000</t>
  </si>
  <si>
    <t>000</t>
  </si>
  <si>
    <t>01</t>
  </si>
  <si>
    <t>Национальная экономика</t>
  </si>
  <si>
    <t>04</t>
  </si>
  <si>
    <t>03</t>
  </si>
  <si>
    <t>02</t>
  </si>
  <si>
    <t>Национальная оборона</t>
  </si>
  <si>
    <t>05</t>
  </si>
  <si>
    <t>Общегосударственные вопросы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</si>
  <si>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</si>
  <si>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</si>
  <si>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Межбюджетные трансферты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</si>
  <si>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</si>
  <si>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</si>
  <si>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</si>
  <si>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Жилищно-коммунальное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</si>
  <si>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</si>
  <si>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</si>
  <si>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</si>
  <si>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Охрана окружающей среды</t>
  </si>
  <si>
    <t>06</t>
  </si>
  <si>
    <t>Сбор, удаление отходов и очистка сточных вод</t>
  </si>
  <si>
    <t>11</t>
  </si>
  <si>
    <t>Осуществление мероприятий по утверждению генеральных планов поселения, правил землепользования и застройки, по утверждению подготовленной на основе генеральных планов поселений документации по планировке территории, по выдаче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поселений, утверждению местных нормативов градостроительного проектирования поселений</t>
  </si>
  <si>
    <t>Другие общегосударственные вопросы</t>
  </si>
  <si>
    <t>0900000</t>
  </si>
  <si>
    <t>Другие вопросы в области национальной экономики</t>
  </si>
  <si>
    <t>12</t>
  </si>
  <si>
    <t>08</t>
  </si>
  <si>
    <t>Культура</t>
  </si>
  <si>
    <t>09</t>
  </si>
  <si>
    <t>Целевая статья</t>
  </si>
  <si>
    <t>Вид расхода</t>
  </si>
  <si>
    <t>Резервные фонды</t>
  </si>
  <si>
    <t>Резервные фонды местных администраций</t>
  </si>
  <si>
    <t>Жилищное хозяйство</t>
  </si>
  <si>
    <t>Коммунальное хозяйство</t>
  </si>
  <si>
    <t>Образование</t>
  </si>
  <si>
    <t>Молодежная политика и оздоровление детей</t>
  </si>
  <si>
    <t>07</t>
  </si>
  <si>
    <t>РАСПРЕДЕЛЕНИЕ</t>
  </si>
  <si>
    <t>Приложение № 2</t>
  </si>
  <si>
    <t>% испол.</t>
  </si>
  <si>
    <t>Приложение № 3</t>
  </si>
  <si>
    <t>ВЕДОМСТВЕННАЯ СТРУКТУРА</t>
  </si>
  <si>
    <t>13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</si>
  <si>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</si>
  <si>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</si>
  <si>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Защита населения и территории от чрезвычайных ситуаций природного и техногенного характера, гражданская оборона</t>
  </si>
  <si>
    <t>10</t>
  </si>
  <si>
    <t>Другие вопросы в области национальной безопасности и правоохранительной деятельности</t>
  </si>
  <si>
    <t>14</t>
  </si>
  <si>
    <t>Дорожное хозяйство (дорожные фонды)</t>
  </si>
  <si>
    <t>Культура и кинематография</t>
  </si>
  <si>
    <t>Код распорядителя</t>
  </si>
  <si>
    <t>ВСЕГО РАСХОДОВ</t>
  </si>
  <si>
    <t>981</t>
  </si>
  <si>
    <t>Муниципальная программа Мирнинского городского поселения  "Развитие муниципального управления Мирнинского городского поселения Оричевского района Кировской области"</t>
  </si>
  <si>
    <t>0100000</t>
  </si>
  <si>
    <t>Руководство и управление в сфере установленных функций органов местного самоуправления</t>
  </si>
  <si>
    <t>0100100</t>
  </si>
  <si>
    <t>Высшее должностное лицо муниципального образования</t>
  </si>
  <si>
    <t>0100101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</si>
  <si>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</si>
  <si>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</si>
  <si>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Аппарат представительного органа муниципального образования</t>
  </si>
  <si>
    <t>0100102</t>
  </si>
  <si>
    <t>200</t>
  </si>
  <si>
    <t>Аппарат администрации (исполнительно-распорядительного органа муниципального образования)</t>
  </si>
  <si>
    <t>0100105</t>
  </si>
  <si>
    <t>Иные бюджетные ассигнования</t>
  </si>
  <si>
    <t>800</t>
  </si>
  <si>
    <t>Выравнивание бюджетной обеспеченности</t>
  </si>
  <si>
    <t>0101400</t>
  </si>
  <si>
    <t>Выравнивание обеспеченности муниципальных образований по реализации ими их отдельных расходных обязательств</t>
  </si>
  <si>
    <t>0101403</t>
  </si>
  <si>
    <t>Муниципальная программа Мирнинского городского поселения "Обеспечение безопасности жизнедеятельности населения муниципального образования Мирнинское городское поселение Оричевского района Кировской области"</t>
  </si>
  <si>
    <t>0600000</t>
  </si>
  <si>
    <t>Мероприяти не вошедшие в подпрограммы</t>
  </si>
  <si>
    <t>06Я0000</t>
  </si>
  <si>
    <t>06Я0600</t>
  </si>
  <si>
    <t>06Я0601</t>
  </si>
  <si>
    <t>Мероприятия в установленной сфере деятельности</t>
  </si>
  <si>
    <t>0100300</t>
  </si>
  <si>
    <t>Общегосударственные мероприятия</t>
  </si>
  <si>
    <t>0100322</t>
  </si>
  <si>
    <t>Финансовое обеспечение расходных обязательст муниципальных образований, возникающих при выполнении государственных полномочий Кировской области</t>
  </si>
  <si>
    <t>0101600</t>
  </si>
  <si>
    <t>Создание и деятельность в муниципальных образованиях административной(ых) комиссии(ий)</t>
  </si>
  <si>
    <t>0101605</t>
  </si>
  <si>
    <t>Муниципальная программа Мирнинского городского поселения Оричевского района Кировской области "Управление муниципальным имуществом муниципального образования Мирнинское городское поселение Оричевского района Кировской области"</t>
  </si>
  <si>
    <t>0200000</t>
  </si>
  <si>
    <t>0200300</t>
  </si>
  <si>
    <t>Мероприятия в сфере имущественных отношений</t>
  </si>
  <si>
    <t>0200301</t>
  </si>
  <si>
    <t>Мероприятия в сфере земельных отношений</t>
  </si>
  <si>
    <t>0200302</t>
  </si>
  <si>
    <t xml:space="preserve">Осуществление первичного воинского учета на территориях, где отсутствуют военные комиссариаты </t>
  </si>
  <si>
    <t>0105118</t>
  </si>
  <si>
    <t>06Я0300</t>
  </si>
  <si>
    <t>Меропряити в области национальной безопасности и правоохранительной деятельности</t>
  </si>
  <si>
    <t>06Я0303</t>
  </si>
  <si>
    <t>Подпрограмма "Пожарная безопасность муниципального образования Мирнинское городское поселение Оричевского района Кировской области"</t>
  </si>
  <si>
    <t>0610000</t>
  </si>
  <si>
    <t>0610300</t>
  </si>
  <si>
    <t>Мероприятия в области национальной безопасности и правоохранительной деятельности</t>
  </si>
  <si>
    <t>0610303</t>
  </si>
  <si>
    <t>Подпрограмма "Профилактика терроризма и экстремизма, а также минимизация и(или) ликвидация последствий проявлений терроризма и экстремизма на территории муниципального образования Мирниснкое городское поселение Оричевского района Кировской области"</t>
  </si>
  <si>
    <t>0620000</t>
  </si>
  <si>
    <t>0620300</t>
  </si>
  <si>
    <t>0620303</t>
  </si>
  <si>
    <t>Муниципальная программа Мирнинского городского поселения "Развитие транспортной инфраструктуры Мирниснкого городского поселения Оричевского района Кировской области"</t>
  </si>
  <si>
    <t>0400000</t>
  </si>
  <si>
    <t>0400300</t>
  </si>
  <si>
    <t>Мероприятия в сфере дорожного хозяйства</t>
  </si>
  <si>
    <t>0400312</t>
  </si>
  <si>
    <t>0410312</t>
  </si>
  <si>
    <t>Муниципальная программа Мирнинского городского поселения "Поддержка и развитие малого и среднего предпринимательства"</t>
  </si>
  <si>
    <t>0800000</t>
  </si>
  <si>
    <t>0800300</t>
  </si>
  <si>
    <t>Мероприяти по развитию малого и среднего предпринимательства</t>
  </si>
  <si>
    <t>0800315</t>
  </si>
  <si>
    <t>Муниципальная программа Мирнинского городскогоп оселения "Регулирование межбюджетных отношений"</t>
  </si>
  <si>
    <t>Межбюджетные трансферты из бюджета поселения</t>
  </si>
  <si>
    <t>0901300</t>
  </si>
  <si>
    <t>0901301</t>
  </si>
  <si>
    <t>Муниципальная программа Мирнинского городского поселения "Реформирование и модернизация коммунальной и жилищной инфраструктуры Мирнинского городского поселения Оричевского района Кировской области"</t>
  </si>
  <si>
    <t>0500000</t>
  </si>
  <si>
    <t>05Я0300</t>
  </si>
  <si>
    <t>Капитальный ремонт муниципального жилищного фонда</t>
  </si>
  <si>
    <t>05Я0318</t>
  </si>
  <si>
    <t>Подпрограмма "Ремонт системы холодного водоснабжения улицы Центральной деревни Брагичи Мирнинского городского поселения"</t>
  </si>
  <si>
    <t>0510000</t>
  </si>
  <si>
    <t>0510300</t>
  </si>
  <si>
    <t>Мероприятия по модернизации объектов коммунальной инфраструктуры</t>
  </si>
  <si>
    <t>0510317</t>
  </si>
  <si>
    <t>Капитальные вложения в объекты недвижимого имущества государственной (муниципальной) собственности</t>
  </si>
  <si>
    <t>400</t>
  </si>
  <si>
    <t>Муниципальная программа Мирниснкого городского посеелния "Благоустройство муниципального образования Мирнинское городское поселение Оричевского района Кировской области"</t>
  </si>
  <si>
    <t>0300000</t>
  </si>
  <si>
    <t>Подпрограмма "Благоустройство зоны отдыха около  Дома культуры, п.Мирный"</t>
  </si>
  <si>
    <t>0310000</t>
  </si>
  <si>
    <t>0310300</t>
  </si>
  <si>
    <t>Прочие мероприятия по благоустройству поселений</t>
  </si>
  <si>
    <t>0310342</t>
  </si>
  <si>
    <t>Мероприятия не вошедшие в подпрограммы</t>
  </si>
  <si>
    <t>03Я0000</t>
  </si>
  <si>
    <t>03Я0300</t>
  </si>
  <si>
    <t>03Я0340</t>
  </si>
  <si>
    <t>03Я0341</t>
  </si>
  <si>
    <t>Прочие мероприятия по благоуствройству поселений</t>
  </si>
  <si>
    <t>03Я0342</t>
  </si>
  <si>
    <t>Мероприятия в устанвленной сфере деятельности</t>
  </si>
  <si>
    <t>Природоохранные мероприятия</t>
  </si>
  <si>
    <t>03Я0321</t>
  </si>
  <si>
    <t>0300321</t>
  </si>
  <si>
    <t>Муниципальная программа  Мирнинского городского поселения "Развитие молодежной политики в Мирнинском городском поселении Оричевского района Кировской области"</t>
  </si>
  <si>
    <t>1200000</t>
  </si>
  <si>
    <t>1200300</t>
  </si>
  <si>
    <t>Мероприятия в сфере молодежной политики</t>
  </si>
  <si>
    <t>1200308</t>
  </si>
  <si>
    <t>Муниципальная программа  Мирнинского городского поселения "Развитие культуры спорта Мирнинского городского поселения Оричевского района Кировской области"</t>
  </si>
  <si>
    <t>1000000</t>
  </si>
  <si>
    <t>Финансовое обеспечение деятельности муниципальных учреждений культуры</t>
  </si>
  <si>
    <t>1000200</t>
  </si>
  <si>
    <t>Дворцы, дома и другие учреждения культуры</t>
  </si>
  <si>
    <t>1000207</t>
  </si>
  <si>
    <t>План на 2014 г.</t>
  </si>
  <si>
    <t>Испол.  за 2014 г.</t>
  </si>
  <si>
    <t>Закупка товаров, работ и услуг для государственных нужд</t>
  </si>
  <si>
    <t>бюджетных ассигнований по разделам,подразделам,целевым статьям и видам расходов классификации расходов за  2 квартал 2014 года</t>
  </si>
  <si>
    <t>05Я0317</t>
  </si>
  <si>
    <t>Професиональная подготовка, переподготовка и повышение квалификации</t>
  </si>
  <si>
    <t>Муниципальная программа  Мирнинского городского поселения "Развитие муниципального управления Мирнинского городского поселения Оричевского района Кировской области"</t>
  </si>
  <si>
    <t>Софинансирование расходных обязательств, возникающих при выполнении полномочий органов  местного самоуправления по вопросам местного значения</t>
  </si>
  <si>
    <t>Повышение уровня подготовки лиц, замещающих муниципальные должности, и муниципальных служащих по основным вопросам деятельности органов местного самоупраления</t>
  </si>
  <si>
    <t>0101500</t>
  </si>
  <si>
    <t>0101514</t>
  </si>
  <si>
    <t>Муниципальная программа Мирнинского городского поселения "Развития жилищного строительства в Мирнинском городском поселения Оричевского района Кировской области</t>
  </si>
  <si>
    <t>Мероприятия в области градостроительной деятельности</t>
  </si>
  <si>
    <t>Закупка товаров, работ и услуг для государственных (муниципальных) нужд</t>
  </si>
  <si>
    <t>2000000</t>
  </si>
  <si>
    <t>2000300</t>
  </si>
  <si>
    <t>2000316</t>
  </si>
  <si>
    <t>05Я0000</t>
  </si>
  <si>
    <t>Инвестиционные программы и проекты развития общественной инфраструктуры муниципальных образований в Кировской области</t>
  </si>
  <si>
    <t>0311500</t>
  </si>
  <si>
    <t>0311517</t>
  </si>
  <si>
    <t>Осуществление деятельности органов местного самоуправления</t>
  </si>
  <si>
    <t>Средства поселения для реализации проекта "Народный бюджет"</t>
  </si>
  <si>
    <t>3000000</t>
  </si>
  <si>
    <t>3001000</t>
  </si>
  <si>
    <t>3001003</t>
  </si>
  <si>
    <t>расходов бюджета Мирнинского городского поселения за 2 квартал 2014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</si>
</sst>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0.000"/>
    <numFmt numFmtId="167" formatCode="0.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5">
    <font>
      <sz val="10"/>
      <name val="Arial Cyr"/>
      <family val="0"/>
    </font>
    <font>
      <i/>
      <sz val="10"/>
      <name val="Arial Cyr"/>
      <family val="2"/>
    </font>
    <font>
      <b/>
      <sz val="10"/>
      <name val="Arial CYR"/>
      <family val="2"/>
    </font>
    <font>
      <sz val="9"/>
      <name val="Times New Roman"/>
      <family val="1"/>
    </font>
    <font>
      <i/>
      <sz val="9"/>
      <name val="Arial Cyr"/>
      <family val="2"/>
    </font>
    <font>
      <b/>
      <sz val="9"/>
      <name val="Arial Cyr"/>
      <family val="2"/>
    </font>
    <font>
      <sz val="8"/>
      <name val="Times New Roman"/>
      <family val="1"/>
    </font>
    <font>
      <i/>
      <sz val="8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b/>
      <i/>
      <sz val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>
      <alignment wrapText="1"/>
    </xf>
    <xf numFmtId="49" fontId="1" fillId="0" borderId="0" xfId="0" applyNumberFormat="1" applyFont="1" applyAlignment="1" quotePrefix="1">
      <alignment horizontal="center" wrapText="1"/>
    </xf>
    <xf numFmtId="49" fontId="0" fillId="0" borderId="0" xfId="0" applyNumberFormat="1" applyAlignment="1">
      <alignment horizontal="center"/>
    </xf>
    <xf numFmtId="0" fontId="1" fillId="0" borderId="0" xfId="0" applyFont="1" applyAlignment="1" quotePrefix="1">
      <alignment horizontal="right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/>
    </xf>
    <xf numFmtId="0" fontId="4" fillId="0" borderId="0" xfId="0" applyFont="1" applyAlignment="1" quotePrefix="1">
      <alignment horizontal="right" wrapText="1"/>
    </xf>
    <xf numFmtId="49" fontId="4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4" fillId="0" borderId="0" xfId="0" applyNumberFormat="1" applyFont="1" applyAlignment="1" quotePrefix="1">
      <alignment horizontal="center" wrapText="1"/>
    </xf>
    <xf numFmtId="49" fontId="5" fillId="0" borderId="10" xfId="0" applyNumberFormat="1" applyFont="1" applyBorder="1" applyAlignment="1" quotePrefix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 quotePrefix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5" fontId="0" fillId="0" borderId="10" xfId="0" applyNumberFormat="1" applyBorder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Alignment="1" quotePrefix="1">
      <alignment wrapText="1"/>
    </xf>
    <xf numFmtId="49" fontId="7" fillId="0" borderId="0" xfId="0" applyNumberFormat="1" applyFont="1" applyAlignment="1" quotePrefix="1">
      <alignment horizontal="center" wrapText="1"/>
    </xf>
    <xf numFmtId="11" fontId="8" fillId="0" borderId="10" xfId="0" applyNumberFormat="1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/>
    </xf>
    <xf numFmtId="11" fontId="9" fillId="0" borderId="10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/>
    </xf>
    <xf numFmtId="11" fontId="8" fillId="0" borderId="10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/>
    </xf>
    <xf numFmtId="11" fontId="9" fillId="0" borderId="10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5" fontId="8" fillId="0" borderId="10" xfId="0" applyNumberFormat="1" applyFont="1" applyFill="1" applyBorder="1" applyAlignment="1">
      <alignment horizontal="right"/>
    </xf>
    <xf numFmtId="165" fontId="12" fillId="0" borderId="0" xfId="0" applyNumberFormat="1" applyFont="1" applyAlignment="1">
      <alignment wrapText="1"/>
    </xf>
    <xf numFmtId="165" fontId="13" fillId="0" borderId="10" xfId="0" applyNumberFormat="1" applyFont="1" applyBorder="1" applyAlignment="1">
      <alignment horizontal="center" vertical="center" wrapText="1"/>
    </xf>
    <xf numFmtId="165" fontId="13" fillId="0" borderId="10" xfId="0" applyNumberFormat="1" applyFont="1" applyFill="1" applyBorder="1" applyAlignment="1">
      <alignment horizontal="right"/>
    </xf>
    <xf numFmtId="165" fontId="14" fillId="0" borderId="10" xfId="0" applyNumberFormat="1" applyFont="1" applyBorder="1" applyAlignment="1">
      <alignment horizontal="right"/>
    </xf>
    <xf numFmtId="165" fontId="14" fillId="0" borderId="10" xfId="0" applyNumberFormat="1" applyFont="1" applyFill="1" applyBorder="1" applyAlignment="1">
      <alignment horizontal="right"/>
    </xf>
    <xf numFmtId="165" fontId="14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2" fillId="0" borderId="10" xfId="0" applyNumberFormat="1" applyFont="1" applyBorder="1" applyAlignment="1" quotePrefix="1">
      <alignment horizontal="center" vertical="center" wrapText="1"/>
    </xf>
    <xf numFmtId="165" fontId="14" fillId="0" borderId="10" xfId="0" applyNumberFormat="1" applyFont="1" applyFill="1" applyBorder="1" applyAlignment="1" applyProtection="1">
      <alignment horizontal="right"/>
      <protection locked="0"/>
    </xf>
    <xf numFmtId="165" fontId="15" fillId="0" borderId="0" xfId="0" applyNumberFormat="1" applyFont="1" applyAlignment="1" quotePrefix="1">
      <alignment horizontal="right" wrapText="1"/>
    </xf>
    <xf numFmtId="165" fontId="16" fillId="0" borderId="10" xfId="0" applyNumberFormat="1" applyFont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right"/>
    </xf>
    <xf numFmtId="165" fontId="17" fillId="0" borderId="10" xfId="0" applyNumberFormat="1" applyFont="1" applyBorder="1" applyAlignment="1">
      <alignment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left"/>
    </xf>
    <xf numFmtId="11" fontId="8" fillId="33" borderId="10" xfId="0" applyNumberFormat="1" applyFont="1" applyFill="1" applyBorder="1" applyAlignment="1">
      <alignment horizontal="left" wrapText="1"/>
    </xf>
    <xf numFmtId="11" fontId="9" fillId="33" borderId="10" xfId="0" applyNumberFormat="1" applyFont="1" applyFill="1" applyBorder="1" applyAlignment="1">
      <alignment horizontal="left" wrapText="1"/>
    </xf>
    <xf numFmtId="49" fontId="8" fillId="33" borderId="10" xfId="0" applyNumberFormat="1" applyFont="1" applyFill="1" applyBorder="1" applyAlignment="1">
      <alignment horizontal="center"/>
    </xf>
    <xf numFmtId="165" fontId="8" fillId="33" borderId="10" xfId="0" applyNumberFormat="1" applyFont="1" applyFill="1" applyBorder="1" applyAlignment="1">
      <alignment horizontal="right"/>
    </xf>
    <xf numFmtId="49" fontId="9" fillId="33" borderId="10" xfId="0" applyNumberFormat="1" applyFont="1" applyFill="1" applyBorder="1" applyAlignment="1">
      <alignment horizontal="center"/>
    </xf>
    <xf numFmtId="165" fontId="9" fillId="33" borderId="10" xfId="0" applyNumberFormat="1" applyFont="1" applyFill="1" applyBorder="1" applyAlignment="1">
      <alignment horizontal="right"/>
    </xf>
    <xf numFmtId="49" fontId="35" fillId="0" borderId="0" xfId="0" applyNumberFormat="1" applyFont="1" applyAlignment="1">
      <alignment/>
    </xf>
    <xf numFmtId="49" fontId="36" fillId="0" borderId="0" xfId="0" applyNumberFormat="1" applyFont="1" applyAlignment="1" quotePrefix="1">
      <alignment wrapText="1"/>
    </xf>
    <xf numFmtId="0" fontId="1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zoomScale="95" zoomScaleNormal="95" zoomScalePageLayoutView="0" workbookViewId="0" topLeftCell="A2">
      <selection activeCell="F11" sqref="F11:G11"/>
    </sheetView>
  </sheetViews>
  <sheetFormatPr defaultColWidth="9.00390625" defaultRowHeight="12.75"/>
  <cols>
    <col min="1" max="1" width="82.75390625" style="1" customWidth="1"/>
    <col min="2" max="2" width="3.75390625" style="5" customWidth="1"/>
    <col min="3" max="3" width="4.125" style="5" customWidth="1"/>
    <col min="4" max="4" width="8.75390625" style="5" customWidth="1"/>
    <col min="5" max="5" width="5.625" style="5" customWidth="1"/>
    <col min="6" max="6" width="8.125" style="1" customWidth="1"/>
    <col min="7" max="7" width="8.375" style="7" customWidth="1"/>
  </cols>
  <sheetData>
    <row r="1" spans="1:7" s="3" customFormat="1" ht="89.25" hidden="1">
      <c r="A1" s="2" t="s">
        <v>3</v>
      </c>
      <c r="B1" s="4" t="s">
        <v>5</v>
      </c>
      <c r="C1" s="4" t="s">
        <v>7</v>
      </c>
      <c r="D1" s="4" t="s">
        <v>0</v>
      </c>
      <c r="E1" s="4" t="s">
        <v>1</v>
      </c>
      <c r="F1" s="2"/>
      <c r="G1" s="6" t="s">
        <v>2</v>
      </c>
    </row>
    <row r="2" spans="1:7" s="3" customFormat="1" ht="12.75">
      <c r="A2" s="9"/>
      <c r="B2" s="48" t="s">
        <v>52</v>
      </c>
      <c r="C2" s="48"/>
      <c r="D2" s="48"/>
      <c r="E2" s="48"/>
      <c r="F2" s="48"/>
      <c r="G2" s="48"/>
    </row>
    <row r="3" spans="1:7" s="3" customFormat="1" ht="24.75" customHeight="1">
      <c r="A3" s="9"/>
      <c r="B3" s="49"/>
      <c r="C3" s="49"/>
      <c r="D3" s="49"/>
      <c r="E3" s="49"/>
      <c r="F3" s="49"/>
      <c r="G3" s="49"/>
    </row>
    <row r="4" spans="1:7" s="3" customFormat="1" ht="12.75">
      <c r="A4" s="9"/>
      <c r="B4" s="51"/>
      <c r="C4" s="51"/>
      <c r="D4" s="51"/>
      <c r="E4" s="51"/>
      <c r="F4" s="51"/>
      <c r="G4" s="51"/>
    </row>
    <row r="5" spans="1:7" s="3" customFormat="1" ht="12.75">
      <c r="A5" s="9"/>
      <c r="B5" s="9"/>
      <c r="C5" s="9"/>
      <c r="D5" s="9"/>
      <c r="E5" s="12"/>
      <c r="F5" s="11"/>
      <c r="G5" s="10"/>
    </row>
    <row r="6" spans="1:7" s="3" customFormat="1" ht="12.75">
      <c r="A6" s="50" t="s">
        <v>51</v>
      </c>
      <c r="B6" s="50"/>
      <c r="C6" s="50"/>
      <c r="D6" s="50"/>
      <c r="E6" s="50"/>
      <c r="F6" s="50"/>
      <c r="G6" s="50"/>
    </row>
    <row r="7" spans="1:7" s="3" customFormat="1" ht="12.75">
      <c r="A7" s="50" t="s">
        <v>181</v>
      </c>
      <c r="B7" s="50"/>
      <c r="C7" s="50"/>
      <c r="D7" s="50"/>
      <c r="E7" s="50"/>
      <c r="F7" s="50"/>
      <c r="G7" s="50"/>
    </row>
    <row r="8" spans="1:7" s="3" customFormat="1" ht="12.75">
      <c r="A8" s="11"/>
      <c r="B8" s="13"/>
      <c r="C8" s="13"/>
      <c r="D8" s="13"/>
      <c r="E8" s="13"/>
      <c r="F8" s="11"/>
      <c r="G8" s="10"/>
    </row>
    <row r="9" spans="1:7" s="3" customFormat="1" ht="12.75">
      <c r="A9" s="11"/>
      <c r="B9" s="13"/>
      <c r="C9" s="13"/>
      <c r="D9" s="13"/>
      <c r="E9" s="13"/>
      <c r="F9" s="11"/>
      <c r="G9" s="10"/>
    </row>
    <row r="10" spans="1:8" s="8" customFormat="1" ht="36">
      <c r="A10" s="14" t="s">
        <v>4</v>
      </c>
      <c r="B10" s="16" t="s">
        <v>6</v>
      </c>
      <c r="C10" s="16" t="s">
        <v>8</v>
      </c>
      <c r="D10" s="15" t="s">
        <v>42</v>
      </c>
      <c r="E10" s="15" t="s">
        <v>43</v>
      </c>
      <c r="F10" s="18" t="s">
        <v>178</v>
      </c>
      <c r="G10" s="19" t="s">
        <v>179</v>
      </c>
      <c r="H10" s="17" t="s">
        <v>53</v>
      </c>
    </row>
    <row r="11" spans="1:8" ht="21.75" customHeight="1">
      <c r="A11" s="25" t="s">
        <v>66</v>
      </c>
      <c r="B11" s="26" t="s">
        <v>9</v>
      </c>
      <c r="C11" s="26" t="s">
        <v>9</v>
      </c>
      <c r="D11" s="26" t="s">
        <v>10</v>
      </c>
      <c r="E11" s="26" t="s">
        <v>11</v>
      </c>
      <c r="F11" s="37">
        <f>F12+F58+F63+F81+F100+F136+F143+F154</f>
        <v>18432.600000000002</v>
      </c>
      <c r="G11" s="37">
        <f>G12+G58+G63+G81+G100+G136+G143+G154</f>
        <v>5131.4</v>
      </c>
      <c r="H11" s="20">
        <f>G11/F11*100</f>
        <v>27.83872052776059</v>
      </c>
    </row>
    <row r="12" spans="1:8" ht="12.75">
      <c r="A12" s="25" t="s">
        <v>19</v>
      </c>
      <c r="B12" s="26" t="s">
        <v>12</v>
      </c>
      <c r="C12" s="26" t="s">
        <v>9</v>
      </c>
      <c r="D12" s="26" t="s">
        <v>10</v>
      </c>
      <c r="E12" s="26" t="s">
        <v>11</v>
      </c>
      <c r="F12" s="37">
        <f>F14+F19+F24+F34+F38</f>
        <v>5969.700000000001</v>
      </c>
      <c r="G12" s="37">
        <f>G13+G23+G38+G18+G33</f>
        <v>1901.4</v>
      </c>
      <c r="H12" s="20">
        <f>G12/F12*100</f>
        <v>31.85084677621991</v>
      </c>
    </row>
    <row r="13" spans="1:8" ht="25.5">
      <c r="A13" s="25" t="s">
        <v>57</v>
      </c>
      <c r="B13" s="26" t="s">
        <v>12</v>
      </c>
      <c r="C13" s="26" t="s">
        <v>16</v>
      </c>
      <c r="D13" s="26" t="s">
        <v>10</v>
      </c>
      <c r="E13" s="26" t="s">
        <v>11</v>
      </c>
      <c r="F13" s="37">
        <f aca="true" t="shared" si="0" ref="F13:G16">F14</f>
        <v>483.8</v>
      </c>
      <c r="G13" s="37">
        <f t="shared" si="0"/>
        <v>188.5</v>
      </c>
      <c r="H13" s="20">
        <f aca="true" t="shared" si="1" ref="H13:H81">G13/F13*100</f>
        <v>38.96238114923522</v>
      </c>
    </row>
    <row r="14" spans="1:8" ht="25.5">
      <c r="A14" s="27" t="s">
        <v>68</v>
      </c>
      <c r="B14" s="28" t="s">
        <v>12</v>
      </c>
      <c r="C14" s="28" t="s">
        <v>16</v>
      </c>
      <c r="D14" s="28" t="s">
        <v>69</v>
      </c>
      <c r="E14" s="28" t="s">
        <v>11</v>
      </c>
      <c r="F14" s="39">
        <f t="shared" si="0"/>
        <v>483.8</v>
      </c>
      <c r="G14" s="38">
        <f t="shared" si="0"/>
        <v>188.5</v>
      </c>
      <c r="H14" s="20">
        <f t="shared" si="1"/>
        <v>38.96238114923522</v>
      </c>
    </row>
    <row r="15" spans="1:8" ht="25.5">
      <c r="A15" s="27" t="s">
        <v>70</v>
      </c>
      <c r="B15" s="28" t="s">
        <v>12</v>
      </c>
      <c r="C15" s="28" t="s">
        <v>16</v>
      </c>
      <c r="D15" s="28" t="s">
        <v>71</v>
      </c>
      <c r="E15" s="28" t="s">
        <v>11</v>
      </c>
      <c r="F15" s="39">
        <f t="shared" si="0"/>
        <v>483.8</v>
      </c>
      <c r="G15" s="38">
        <f t="shared" si="0"/>
        <v>188.5</v>
      </c>
      <c r="H15" s="20">
        <f t="shared" si="1"/>
        <v>38.96238114923522</v>
      </c>
    </row>
    <row r="16" spans="1:8" ht="12.75">
      <c r="A16" s="27" t="s">
        <v>72</v>
      </c>
      <c r="B16" s="28" t="s">
        <v>12</v>
      </c>
      <c r="C16" s="28" t="s">
        <v>16</v>
      </c>
      <c r="D16" s="28" t="s">
        <v>73</v>
      </c>
      <c r="E16" s="28" t="s">
        <v>11</v>
      </c>
      <c r="F16" s="39">
        <f t="shared" si="0"/>
        <v>483.8</v>
      </c>
      <c r="G16" s="38">
        <f t="shared" si="0"/>
        <v>188.5</v>
      </c>
      <c r="H16" s="20">
        <f t="shared" si="1"/>
        <v>38.96238114923522</v>
      </c>
    </row>
    <row r="17" spans="1:8" ht="38.25">
      <c r="A17" s="27" t="s">
        <v>74</v>
      </c>
      <c r="B17" s="28" t="s">
        <v>12</v>
      </c>
      <c r="C17" s="28" t="s">
        <v>16</v>
      </c>
      <c r="D17" s="28" t="s">
        <v>73</v>
      </c>
      <c r="E17" s="28" t="s">
        <v>75</v>
      </c>
      <c r="F17" s="39">
        <v>483.8</v>
      </c>
      <c r="G17" s="38">
        <v>188.5</v>
      </c>
      <c r="H17" s="20">
        <f t="shared" si="1"/>
        <v>38.96238114923522</v>
      </c>
    </row>
    <row r="18" spans="1:8" ht="25.5">
      <c r="A18" s="25" t="s">
        <v>58</v>
      </c>
      <c r="B18" s="26" t="s">
        <v>12</v>
      </c>
      <c r="C18" s="26" t="s">
        <v>15</v>
      </c>
      <c r="D18" s="26" t="s">
        <v>10</v>
      </c>
      <c r="E18" s="26" t="s">
        <v>11</v>
      </c>
      <c r="F18" s="37">
        <f aca="true" t="shared" si="2" ref="F18:G21">F19</f>
        <v>5.6</v>
      </c>
      <c r="G18" s="38">
        <f t="shared" si="2"/>
        <v>0</v>
      </c>
      <c r="H18" s="20">
        <f t="shared" si="1"/>
        <v>0</v>
      </c>
    </row>
    <row r="19" spans="1:8" ht="25.5">
      <c r="A19" s="27" t="s">
        <v>68</v>
      </c>
      <c r="B19" s="28" t="s">
        <v>12</v>
      </c>
      <c r="C19" s="28" t="s">
        <v>15</v>
      </c>
      <c r="D19" s="28" t="s">
        <v>69</v>
      </c>
      <c r="E19" s="28" t="s">
        <v>11</v>
      </c>
      <c r="F19" s="39">
        <f t="shared" si="2"/>
        <v>5.6</v>
      </c>
      <c r="G19" s="38">
        <f t="shared" si="2"/>
        <v>0</v>
      </c>
      <c r="H19" s="20">
        <f t="shared" si="1"/>
        <v>0</v>
      </c>
    </row>
    <row r="20" spans="1:8" ht="25.5">
      <c r="A20" s="27" t="s">
        <v>70</v>
      </c>
      <c r="B20" s="28" t="s">
        <v>12</v>
      </c>
      <c r="C20" s="28" t="s">
        <v>15</v>
      </c>
      <c r="D20" s="28" t="s">
        <v>71</v>
      </c>
      <c r="E20" s="28" t="s">
        <v>11</v>
      </c>
      <c r="F20" s="39">
        <f t="shared" si="2"/>
        <v>5.6</v>
      </c>
      <c r="G20" s="38">
        <f t="shared" si="2"/>
        <v>0</v>
      </c>
      <c r="H20" s="20">
        <f t="shared" si="1"/>
        <v>0</v>
      </c>
    </row>
    <row r="21" spans="1:8" ht="12.75">
      <c r="A21" s="27" t="s">
        <v>76</v>
      </c>
      <c r="B21" s="28" t="s">
        <v>12</v>
      </c>
      <c r="C21" s="28" t="s">
        <v>15</v>
      </c>
      <c r="D21" s="28" t="s">
        <v>77</v>
      </c>
      <c r="E21" s="28" t="s">
        <v>11</v>
      </c>
      <c r="F21" s="39">
        <f t="shared" si="2"/>
        <v>5.6</v>
      </c>
      <c r="G21" s="38">
        <f t="shared" si="2"/>
        <v>0</v>
      </c>
      <c r="H21" s="20">
        <f t="shared" si="1"/>
        <v>0</v>
      </c>
    </row>
    <row r="22" spans="1:8" ht="12.75">
      <c r="A22" s="27" t="s">
        <v>180</v>
      </c>
      <c r="B22" s="28" t="s">
        <v>12</v>
      </c>
      <c r="C22" s="28" t="s">
        <v>15</v>
      </c>
      <c r="D22" s="28" t="s">
        <v>77</v>
      </c>
      <c r="E22" s="28" t="s">
        <v>78</v>
      </c>
      <c r="F22" s="39">
        <v>5.6</v>
      </c>
      <c r="G22" s="39">
        <v>0</v>
      </c>
      <c r="H22" s="20">
        <f t="shared" si="1"/>
        <v>0</v>
      </c>
    </row>
    <row r="23" spans="1:8" ht="38.25">
      <c r="A23" s="25" t="s">
        <v>21</v>
      </c>
      <c r="B23" s="26" t="s">
        <v>12</v>
      </c>
      <c r="C23" s="26" t="s">
        <v>14</v>
      </c>
      <c r="D23" s="26" t="s">
        <v>10</v>
      </c>
      <c r="E23" s="26" t="s">
        <v>11</v>
      </c>
      <c r="F23" s="37">
        <f>F24</f>
        <v>2574.6000000000004</v>
      </c>
      <c r="G23" s="37">
        <f>G24</f>
        <v>1305.6000000000001</v>
      </c>
      <c r="H23" s="20">
        <f t="shared" si="1"/>
        <v>50.71079002563504</v>
      </c>
    </row>
    <row r="24" spans="1:8" ht="25.5">
      <c r="A24" s="27" t="s">
        <v>68</v>
      </c>
      <c r="B24" s="26" t="s">
        <v>12</v>
      </c>
      <c r="C24" s="26" t="s">
        <v>14</v>
      </c>
      <c r="D24" s="26" t="s">
        <v>69</v>
      </c>
      <c r="E24" s="26" t="s">
        <v>11</v>
      </c>
      <c r="F24" s="39">
        <f>F25+F30</f>
        <v>2574.6000000000004</v>
      </c>
      <c r="G24" s="39">
        <f>G25+G30</f>
        <v>1305.6000000000001</v>
      </c>
      <c r="H24" s="20">
        <f t="shared" si="1"/>
        <v>50.71079002563504</v>
      </c>
    </row>
    <row r="25" spans="1:8" ht="25.5">
      <c r="A25" s="27" t="s">
        <v>70</v>
      </c>
      <c r="B25" s="26" t="s">
        <v>12</v>
      </c>
      <c r="C25" s="26" t="s">
        <v>14</v>
      </c>
      <c r="D25" s="26" t="s">
        <v>71</v>
      </c>
      <c r="E25" s="26" t="s">
        <v>11</v>
      </c>
      <c r="F25" s="39">
        <f>F26</f>
        <v>2511.8</v>
      </c>
      <c r="G25" s="39">
        <f>G26</f>
        <v>1275.2</v>
      </c>
      <c r="H25" s="20">
        <f t="shared" si="1"/>
        <v>50.768373278127235</v>
      </c>
    </row>
    <row r="26" spans="1:8" ht="13.5" customHeight="1">
      <c r="A26" s="27" t="s">
        <v>79</v>
      </c>
      <c r="B26" s="26" t="s">
        <v>12</v>
      </c>
      <c r="C26" s="26" t="s">
        <v>14</v>
      </c>
      <c r="D26" s="26" t="s">
        <v>80</v>
      </c>
      <c r="E26" s="26" t="s">
        <v>11</v>
      </c>
      <c r="F26" s="39">
        <f>F27+F28+F29</f>
        <v>2511.8</v>
      </c>
      <c r="G26" s="39">
        <f>G27+G28+G29</f>
        <v>1275.2</v>
      </c>
      <c r="H26" s="20">
        <f t="shared" si="1"/>
        <v>50.768373278127235</v>
      </c>
    </row>
    <row r="27" spans="1:8" ht="38.25">
      <c r="A27" s="27" t="s">
        <v>74</v>
      </c>
      <c r="B27" s="28" t="s">
        <v>12</v>
      </c>
      <c r="C27" s="28" t="s">
        <v>14</v>
      </c>
      <c r="D27" s="28" t="s">
        <v>80</v>
      </c>
      <c r="E27" s="28" t="s">
        <v>75</v>
      </c>
      <c r="F27" s="39">
        <v>1786.4</v>
      </c>
      <c r="G27" s="39">
        <v>875</v>
      </c>
      <c r="H27" s="20">
        <f t="shared" si="1"/>
        <v>48.98119122257053</v>
      </c>
    </row>
    <row r="28" spans="1:8" ht="12.75">
      <c r="A28" s="27" t="s">
        <v>180</v>
      </c>
      <c r="B28" s="28" t="s">
        <v>12</v>
      </c>
      <c r="C28" s="28" t="s">
        <v>14</v>
      </c>
      <c r="D28" s="28" t="s">
        <v>80</v>
      </c>
      <c r="E28" s="28" t="s">
        <v>78</v>
      </c>
      <c r="F28" s="39">
        <v>693.9</v>
      </c>
      <c r="G28" s="39">
        <v>392</v>
      </c>
      <c r="H28" s="20">
        <f t="shared" si="1"/>
        <v>56.49228995532498</v>
      </c>
    </row>
    <row r="29" spans="1:8" ht="12.75">
      <c r="A29" s="27" t="s">
        <v>81</v>
      </c>
      <c r="B29" s="28" t="s">
        <v>12</v>
      </c>
      <c r="C29" s="28" t="s">
        <v>14</v>
      </c>
      <c r="D29" s="28" t="s">
        <v>80</v>
      </c>
      <c r="E29" s="28" t="s">
        <v>82</v>
      </c>
      <c r="F29" s="39">
        <f>94.3-62.8</f>
        <v>31.5</v>
      </c>
      <c r="G29" s="39">
        <v>8.2</v>
      </c>
      <c r="H29" s="20">
        <f t="shared" si="1"/>
        <v>26.031746031746028</v>
      </c>
    </row>
    <row r="30" spans="1:8" ht="12.75">
      <c r="A30" s="27" t="s">
        <v>83</v>
      </c>
      <c r="B30" s="28" t="s">
        <v>12</v>
      </c>
      <c r="C30" s="28" t="s">
        <v>14</v>
      </c>
      <c r="D30" s="28" t="s">
        <v>84</v>
      </c>
      <c r="E30" s="28" t="s">
        <v>11</v>
      </c>
      <c r="F30" s="39">
        <f>F32</f>
        <v>62.8</v>
      </c>
      <c r="G30" s="38">
        <f>G31</f>
        <v>30.4</v>
      </c>
      <c r="H30" s="20">
        <f t="shared" si="1"/>
        <v>48.40764331210191</v>
      </c>
    </row>
    <row r="31" spans="1:8" ht="25.5">
      <c r="A31" s="27" t="s">
        <v>85</v>
      </c>
      <c r="B31" s="28" t="s">
        <v>12</v>
      </c>
      <c r="C31" s="28" t="s">
        <v>14</v>
      </c>
      <c r="D31" s="28" t="s">
        <v>86</v>
      </c>
      <c r="E31" s="28" t="s">
        <v>11</v>
      </c>
      <c r="F31" s="39">
        <f>F32</f>
        <v>62.8</v>
      </c>
      <c r="G31" s="38">
        <f>G32</f>
        <v>30.4</v>
      </c>
      <c r="H31" s="20">
        <f t="shared" si="1"/>
        <v>48.40764331210191</v>
      </c>
    </row>
    <row r="32" spans="1:8" ht="12.75">
      <c r="A32" s="27" t="s">
        <v>81</v>
      </c>
      <c r="B32" s="28" t="s">
        <v>12</v>
      </c>
      <c r="C32" s="28" t="s">
        <v>14</v>
      </c>
      <c r="D32" s="28" t="s">
        <v>86</v>
      </c>
      <c r="E32" s="28" t="s">
        <v>82</v>
      </c>
      <c r="F32" s="39">
        <v>62.8</v>
      </c>
      <c r="G32" s="38">
        <v>30.4</v>
      </c>
      <c r="H32" s="20">
        <f t="shared" si="1"/>
        <v>48.40764331210191</v>
      </c>
    </row>
    <row r="33" spans="1:8" ht="38.25">
      <c r="A33" s="25" t="s">
        <v>87</v>
      </c>
      <c r="B33" s="26" t="s">
        <v>12</v>
      </c>
      <c r="C33" s="26" t="s">
        <v>33</v>
      </c>
      <c r="D33" s="26" t="s">
        <v>88</v>
      </c>
      <c r="E33" s="26" t="s">
        <v>11</v>
      </c>
      <c r="F33" s="34">
        <f aca="true" t="shared" si="3" ref="F33:G36">F34</f>
        <v>50</v>
      </c>
      <c r="G33" s="38">
        <f t="shared" si="3"/>
        <v>0</v>
      </c>
      <c r="H33" s="20">
        <f t="shared" si="1"/>
        <v>0</v>
      </c>
    </row>
    <row r="34" spans="1:8" ht="12.75">
      <c r="A34" s="27" t="s">
        <v>89</v>
      </c>
      <c r="B34" s="28" t="s">
        <v>12</v>
      </c>
      <c r="C34" s="28" t="s">
        <v>33</v>
      </c>
      <c r="D34" s="28" t="s">
        <v>90</v>
      </c>
      <c r="E34" s="28" t="s">
        <v>11</v>
      </c>
      <c r="F34" s="39">
        <f t="shared" si="3"/>
        <v>50</v>
      </c>
      <c r="G34" s="38">
        <f t="shared" si="3"/>
        <v>0</v>
      </c>
      <c r="H34" s="20">
        <f t="shared" si="1"/>
        <v>0</v>
      </c>
    </row>
    <row r="35" spans="1:8" ht="12.75">
      <c r="A35" s="27" t="s">
        <v>44</v>
      </c>
      <c r="B35" s="28" t="s">
        <v>12</v>
      </c>
      <c r="C35" s="28" t="s">
        <v>33</v>
      </c>
      <c r="D35" s="28" t="s">
        <v>91</v>
      </c>
      <c r="E35" s="28" t="s">
        <v>11</v>
      </c>
      <c r="F35" s="39">
        <f t="shared" si="3"/>
        <v>50</v>
      </c>
      <c r="G35" s="38">
        <f t="shared" si="3"/>
        <v>0</v>
      </c>
      <c r="H35" s="20">
        <f t="shared" si="1"/>
        <v>0</v>
      </c>
    </row>
    <row r="36" spans="1:8" ht="12.75">
      <c r="A36" s="27" t="s">
        <v>45</v>
      </c>
      <c r="B36" s="28" t="s">
        <v>12</v>
      </c>
      <c r="C36" s="28" t="s">
        <v>33</v>
      </c>
      <c r="D36" s="28" t="s">
        <v>92</v>
      </c>
      <c r="E36" s="28" t="s">
        <v>11</v>
      </c>
      <c r="F36" s="39">
        <f t="shared" si="3"/>
        <v>50</v>
      </c>
      <c r="G36" s="38">
        <f t="shared" si="3"/>
        <v>0</v>
      </c>
      <c r="H36" s="20">
        <f t="shared" si="1"/>
        <v>0</v>
      </c>
    </row>
    <row r="37" spans="1:8" ht="12.75">
      <c r="A37" s="27" t="s">
        <v>81</v>
      </c>
      <c r="B37" s="28" t="s">
        <v>12</v>
      </c>
      <c r="C37" s="28" t="s">
        <v>33</v>
      </c>
      <c r="D37" s="28" t="s">
        <v>92</v>
      </c>
      <c r="E37" s="28" t="s">
        <v>82</v>
      </c>
      <c r="F37" s="39">
        <v>50</v>
      </c>
      <c r="G37" s="38">
        <v>0</v>
      </c>
      <c r="H37" s="20">
        <f t="shared" si="1"/>
        <v>0</v>
      </c>
    </row>
    <row r="38" spans="1:8" ht="12.75">
      <c r="A38" s="25" t="s">
        <v>35</v>
      </c>
      <c r="B38" s="26" t="s">
        <v>12</v>
      </c>
      <c r="C38" s="26" t="s">
        <v>56</v>
      </c>
      <c r="D38" s="26" t="s">
        <v>10</v>
      </c>
      <c r="E38" s="26" t="s">
        <v>11</v>
      </c>
      <c r="F38" s="37">
        <f>F39+F48+F54</f>
        <v>2855.7</v>
      </c>
      <c r="G38" s="37">
        <f>G39+G48+G54</f>
        <v>407.29999999999995</v>
      </c>
      <c r="H38" s="20">
        <f t="shared" si="1"/>
        <v>14.262702664845747</v>
      </c>
    </row>
    <row r="39" spans="1:8" ht="13.5" customHeight="1">
      <c r="A39" s="27" t="s">
        <v>68</v>
      </c>
      <c r="B39" s="28" t="s">
        <v>12</v>
      </c>
      <c r="C39" s="28" t="s">
        <v>56</v>
      </c>
      <c r="D39" s="28" t="s">
        <v>69</v>
      </c>
      <c r="E39" s="28" t="s">
        <v>11</v>
      </c>
      <c r="F39" s="39">
        <f>F40+F45</f>
        <v>487.5</v>
      </c>
      <c r="G39" s="39">
        <f>G40+G45</f>
        <v>265.9</v>
      </c>
      <c r="H39" s="20">
        <f t="shared" si="1"/>
        <v>54.543589743589735</v>
      </c>
    </row>
    <row r="40" spans="1:8" ht="12.75">
      <c r="A40" s="27" t="s">
        <v>93</v>
      </c>
      <c r="B40" s="28" t="s">
        <v>12</v>
      </c>
      <c r="C40" s="28" t="s">
        <v>56</v>
      </c>
      <c r="D40" s="28" t="s">
        <v>94</v>
      </c>
      <c r="E40" s="28" t="s">
        <v>11</v>
      </c>
      <c r="F40" s="39">
        <f>F41</f>
        <v>485.7</v>
      </c>
      <c r="G40" s="39">
        <f>G41</f>
        <v>265</v>
      </c>
      <c r="H40" s="20">
        <f t="shared" si="1"/>
        <v>54.56042824788965</v>
      </c>
    </row>
    <row r="41" spans="1:8" ht="12.75">
      <c r="A41" s="27" t="s">
        <v>95</v>
      </c>
      <c r="B41" s="28" t="s">
        <v>12</v>
      </c>
      <c r="C41" s="28" t="s">
        <v>56</v>
      </c>
      <c r="D41" s="28" t="s">
        <v>96</v>
      </c>
      <c r="E41" s="28" t="s">
        <v>11</v>
      </c>
      <c r="F41" s="39">
        <f>F42+F44+F43</f>
        <v>485.7</v>
      </c>
      <c r="G41" s="39">
        <f>G42+G44+G43</f>
        <v>265</v>
      </c>
      <c r="H41" s="20">
        <f t="shared" si="1"/>
        <v>54.56042824788965</v>
      </c>
    </row>
    <row r="42" spans="1:8" ht="27.75" customHeight="1">
      <c r="A42" s="27" t="s">
        <v>74</v>
      </c>
      <c r="B42" s="28" t="s">
        <v>12</v>
      </c>
      <c r="C42" s="28" t="s">
        <v>56</v>
      </c>
      <c r="D42" s="28" t="s">
        <v>96</v>
      </c>
      <c r="E42" s="28" t="s">
        <v>75</v>
      </c>
      <c r="F42" s="39">
        <v>440.9</v>
      </c>
      <c r="G42" s="39">
        <v>239.7</v>
      </c>
      <c r="H42" s="20">
        <f t="shared" si="1"/>
        <v>54.36606940349286</v>
      </c>
    </row>
    <row r="43" spans="1:8" ht="13.5" customHeight="1">
      <c r="A43" s="27" t="s">
        <v>180</v>
      </c>
      <c r="B43" s="28" t="s">
        <v>12</v>
      </c>
      <c r="C43" s="28" t="s">
        <v>56</v>
      </c>
      <c r="D43" s="28" t="s">
        <v>96</v>
      </c>
      <c r="E43" s="28" t="s">
        <v>78</v>
      </c>
      <c r="F43" s="39">
        <v>38</v>
      </c>
      <c r="G43" s="39">
        <v>22.1</v>
      </c>
      <c r="H43" s="20">
        <f t="shared" si="1"/>
        <v>58.15789473684211</v>
      </c>
    </row>
    <row r="44" spans="1:8" ht="12.75">
      <c r="A44" s="27" t="s">
        <v>81</v>
      </c>
      <c r="B44" s="28" t="s">
        <v>12</v>
      </c>
      <c r="C44" s="28" t="s">
        <v>56</v>
      </c>
      <c r="D44" s="28" t="s">
        <v>96</v>
      </c>
      <c r="E44" s="28" t="s">
        <v>82</v>
      </c>
      <c r="F44" s="39">
        <v>6.8</v>
      </c>
      <c r="G44" s="39">
        <v>3.2</v>
      </c>
      <c r="H44" s="20">
        <f t="shared" si="1"/>
        <v>47.05882352941177</v>
      </c>
    </row>
    <row r="45" spans="1:8" ht="23.25" customHeight="1">
      <c r="A45" s="27" t="s">
        <v>97</v>
      </c>
      <c r="B45" s="28" t="s">
        <v>12</v>
      </c>
      <c r="C45" s="28" t="s">
        <v>56</v>
      </c>
      <c r="D45" s="28" t="s">
        <v>98</v>
      </c>
      <c r="E45" s="28" t="s">
        <v>11</v>
      </c>
      <c r="F45" s="39">
        <f>F46</f>
        <v>1.8</v>
      </c>
      <c r="G45" s="39">
        <f>G46</f>
        <v>0.9</v>
      </c>
      <c r="H45" s="20">
        <f t="shared" si="1"/>
        <v>50</v>
      </c>
    </row>
    <row r="46" spans="1:8" ht="25.5">
      <c r="A46" s="27" t="s">
        <v>99</v>
      </c>
      <c r="B46" s="28" t="s">
        <v>12</v>
      </c>
      <c r="C46" s="28" t="s">
        <v>56</v>
      </c>
      <c r="D46" s="28" t="s">
        <v>100</v>
      </c>
      <c r="E46" s="28" t="s">
        <v>11</v>
      </c>
      <c r="F46" s="39">
        <f>F47</f>
        <v>1.8</v>
      </c>
      <c r="G46" s="39">
        <f>G47</f>
        <v>0.9</v>
      </c>
      <c r="H46" s="20">
        <f t="shared" si="1"/>
        <v>50</v>
      </c>
    </row>
    <row r="47" spans="1:8" ht="12.75">
      <c r="A47" s="27" t="s">
        <v>180</v>
      </c>
      <c r="B47" s="28" t="s">
        <v>12</v>
      </c>
      <c r="C47" s="28" t="s">
        <v>56</v>
      </c>
      <c r="D47" s="28" t="s">
        <v>100</v>
      </c>
      <c r="E47" s="28" t="s">
        <v>78</v>
      </c>
      <c r="F47" s="39">
        <v>1.8</v>
      </c>
      <c r="G47" s="39">
        <v>0.9</v>
      </c>
      <c r="H47" s="20">
        <f t="shared" si="1"/>
        <v>50</v>
      </c>
    </row>
    <row r="48" spans="1:8" ht="40.5" customHeight="1">
      <c r="A48" s="27" t="s">
        <v>101</v>
      </c>
      <c r="B48" s="26" t="s">
        <v>12</v>
      </c>
      <c r="C48" s="26" t="s">
        <v>56</v>
      </c>
      <c r="D48" s="26" t="s">
        <v>102</v>
      </c>
      <c r="E48" s="26" t="s">
        <v>11</v>
      </c>
      <c r="F48" s="37">
        <f>F49</f>
        <v>1753.7</v>
      </c>
      <c r="G48" s="37">
        <f>G49</f>
        <v>141.39999999999998</v>
      </c>
      <c r="H48" s="20">
        <f t="shared" si="1"/>
        <v>8.062952614472257</v>
      </c>
    </row>
    <row r="49" spans="1:8" ht="12.75">
      <c r="A49" s="27" t="s">
        <v>93</v>
      </c>
      <c r="B49" s="28" t="s">
        <v>12</v>
      </c>
      <c r="C49" s="28" t="s">
        <v>56</v>
      </c>
      <c r="D49" s="28" t="s">
        <v>103</v>
      </c>
      <c r="E49" s="28" t="s">
        <v>11</v>
      </c>
      <c r="F49" s="39">
        <f>F50+F52</f>
        <v>1753.7</v>
      </c>
      <c r="G49" s="39">
        <f>G50+G52</f>
        <v>141.39999999999998</v>
      </c>
      <c r="H49" s="20">
        <f t="shared" si="1"/>
        <v>8.062952614472257</v>
      </c>
    </row>
    <row r="50" spans="1:8" ht="14.25" customHeight="1">
      <c r="A50" s="27" t="s">
        <v>104</v>
      </c>
      <c r="B50" s="28" t="s">
        <v>12</v>
      </c>
      <c r="C50" s="28" t="s">
        <v>56</v>
      </c>
      <c r="D50" s="28" t="s">
        <v>105</v>
      </c>
      <c r="E50" s="28" t="s">
        <v>11</v>
      </c>
      <c r="F50" s="39">
        <f>F51</f>
        <v>1553.7</v>
      </c>
      <c r="G50" s="39">
        <f>G51</f>
        <v>92.6</v>
      </c>
      <c r="H50" s="20">
        <f t="shared" si="1"/>
        <v>5.959966531505438</v>
      </c>
    </row>
    <row r="51" spans="1:8" ht="12.75">
      <c r="A51" s="27" t="s">
        <v>180</v>
      </c>
      <c r="B51" s="28" t="s">
        <v>12</v>
      </c>
      <c r="C51" s="28" t="s">
        <v>56</v>
      </c>
      <c r="D51" s="28" t="s">
        <v>105</v>
      </c>
      <c r="E51" s="28" t="s">
        <v>78</v>
      </c>
      <c r="F51" s="39">
        <v>1553.7</v>
      </c>
      <c r="G51" s="39">
        <v>92.6</v>
      </c>
      <c r="H51" s="20">
        <f t="shared" si="1"/>
        <v>5.959966531505438</v>
      </c>
    </row>
    <row r="52" spans="1:8" ht="12.75">
      <c r="A52" s="27" t="s">
        <v>106</v>
      </c>
      <c r="B52" s="28" t="s">
        <v>12</v>
      </c>
      <c r="C52" s="28" t="s">
        <v>56</v>
      </c>
      <c r="D52" s="28" t="s">
        <v>107</v>
      </c>
      <c r="E52" s="28" t="s">
        <v>11</v>
      </c>
      <c r="F52" s="39">
        <f>F53</f>
        <v>200</v>
      </c>
      <c r="G52" s="39">
        <f>G53</f>
        <v>48.8</v>
      </c>
      <c r="H52" s="20">
        <f t="shared" si="1"/>
        <v>24.4</v>
      </c>
    </row>
    <row r="53" spans="1:8" ht="12.75">
      <c r="A53" s="27" t="s">
        <v>180</v>
      </c>
      <c r="B53" s="28" t="s">
        <v>12</v>
      </c>
      <c r="C53" s="28" t="s">
        <v>56</v>
      </c>
      <c r="D53" s="28" t="s">
        <v>107</v>
      </c>
      <c r="E53" s="28" t="s">
        <v>78</v>
      </c>
      <c r="F53" s="39">
        <v>200</v>
      </c>
      <c r="G53" s="39">
        <v>48.8</v>
      </c>
      <c r="H53" s="20">
        <f t="shared" si="1"/>
        <v>24.4</v>
      </c>
    </row>
    <row r="54" spans="1:8" ht="12.75">
      <c r="A54" s="55" t="s">
        <v>199</v>
      </c>
      <c r="B54" s="57" t="s">
        <v>12</v>
      </c>
      <c r="C54" s="57" t="s">
        <v>56</v>
      </c>
      <c r="D54" s="57" t="s">
        <v>201</v>
      </c>
      <c r="E54" s="57" t="s">
        <v>11</v>
      </c>
      <c r="F54" s="58">
        <f>F55</f>
        <v>614.5</v>
      </c>
      <c r="G54" s="37">
        <f>G55</f>
        <v>0</v>
      </c>
      <c r="H54" s="20">
        <f t="shared" si="1"/>
        <v>0</v>
      </c>
    </row>
    <row r="55" spans="1:8" ht="12.75">
      <c r="A55" s="56" t="s">
        <v>35</v>
      </c>
      <c r="B55" s="59" t="s">
        <v>12</v>
      </c>
      <c r="C55" s="59" t="s">
        <v>56</v>
      </c>
      <c r="D55" s="59" t="s">
        <v>202</v>
      </c>
      <c r="E55" s="59" t="s">
        <v>11</v>
      </c>
      <c r="F55" s="60">
        <f>F56</f>
        <v>614.5</v>
      </c>
      <c r="G55" s="39">
        <f>G56</f>
        <v>0</v>
      </c>
      <c r="H55" s="20">
        <f t="shared" si="1"/>
        <v>0</v>
      </c>
    </row>
    <row r="56" spans="1:8" ht="12.75">
      <c r="A56" s="56" t="s">
        <v>200</v>
      </c>
      <c r="B56" s="59" t="s">
        <v>12</v>
      </c>
      <c r="C56" s="59" t="s">
        <v>56</v>
      </c>
      <c r="D56" s="59" t="s">
        <v>203</v>
      </c>
      <c r="E56" s="59" t="s">
        <v>11</v>
      </c>
      <c r="F56" s="60">
        <f>F57</f>
        <v>614.5</v>
      </c>
      <c r="G56" s="39">
        <f>G57</f>
        <v>0</v>
      </c>
      <c r="H56" s="20">
        <f t="shared" si="1"/>
        <v>0</v>
      </c>
    </row>
    <row r="57" spans="1:8" ht="12.75">
      <c r="A57" s="56" t="s">
        <v>81</v>
      </c>
      <c r="B57" s="59" t="s">
        <v>12</v>
      </c>
      <c r="C57" s="59" t="s">
        <v>56</v>
      </c>
      <c r="D57" s="59" t="s">
        <v>203</v>
      </c>
      <c r="E57" s="59" t="s">
        <v>82</v>
      </c>
      <c r="F57" s="60">
        <v>614.5</v>
      </c>
      <c r="G57" s="39">
        <v>0</v>
      </c>
      <c r="H57" s="20">
        <f t="shared" si="1"/>
        <v>0</v>
      </c>
    </row>
    <row r="58" spans="1:8" ht="12.75">
      <c r="A58" s="25" t="s">
        <v>17</v>
      </c>
      <c r="B58" s="26" t="s">
        <v>16</v>
      </c>
      <c r="C58" s="26" t="s">
        <v>9</v>
      </c>
      <c r="D58" s="26" t="s">
        <v>10</v>
      </c>
      <c r="E58" s="26" t="s">
        <v>11</v>
      </c>
      <c r="F58" s="37">
        <f>F59</f>
        <v>125.6</v>
      </c>
      <c r="G58" s="37">
        <f>G59</f>
        <v>46.4</v>
      </c>
      <c r="H58" s="20">
        <f t="shared" si="1"/>
        <v>36.94267515923567</v>
      </c>
    </row>
    <row r="59" spans="1:8" ht="12.75">
      <c r="A59" s="27" t="s">
        <v>23</v>
      </c>
      <c r="B59" s="28" t="s">
        <v>16</v>
      </c>
      <c r="C59" s="28" t="s">
        <v>15</v>
      </c>
      <c r="D59" s="28" t="s">
        <v>10</v>
      </c>
      <c r="E59" s="28" t="s">
        <v>11</v>
      </c>
      <c r="F59" s="39">
        <f>F61</f>
        <v>125.6</v>
      </c>
      <c r="G59" s="39">
        <f>G61</f>
        <v>46.4</v>
      </c>
      <c r="H59" s="20">
        <f t="shared" si="1"/>
        <v>36.94267515923567</v>
      </c>
    </row>
    <row r="60" spans="1:8" ht="25.5">
      <c r="A60" s="27" t="s">
        <v>68</v>
      </c>
      <c r="B60" s="28" t="s">
        <v>16</v>
      </c>
      <c r="C60" s="28" t="s">
        <v>15</v>
      </c>
      <c r="D60" s="28" t="s">
        <v>69</v>
      </c>
      <c r="E60" s="28" t="s">
        <v>11</v>
      </c>
      <c r="F60" s="39">
        <f>F61</f>
        <v>125.6</v>
      </c>
      <c r="G60" s="39">
        <f>G61</f>
        <v>46.4</v>
      </c>
      <c r="H60" s="20">
        <f t="shared" si="1"/>
        <v>36.94267515923567</v>
      </c>
    </row>
    <row r="61" spans="1:8" ht="12" customHeight="1">
      <c r="A61" s="27" t="s">
        <v>108</v>
      </c>
      <c r="B61" s="28" t="s">
        <v>16</v>
      </c>
      <c r="C61" s="28" t="s">
        <v>15</v>
      </c>
      <c r="D61" s="28" t="s">
        <v>109</v>
      </c>
      <c r="E61" s="28" t="s">
        <v>11</v>
      </c>
      <c r="F61" s="39">
        <f>F62</f>
        <v>125.6</v>
      </c>
      <c r="G61" s="39">
        <f>G62</f>
        <v>46.4</v>
      </c>
      <c r="H61" s="20">
        <f t="shared" si="1"/>
        <v>36.94267515923567</v>
      </c>
    </row>
    <row r="62" spans="1:8" ht="38.25">
      <c r="A62" s="27" t="s">
        <v>74</v>
      </c>
      <c r="B62" s="28" t="s">
        <v>16</v>
      </c>
      <c r="C62" s="28" t="s">
        <v>15</v>
      </c>
      <c r="D62" s="28" t="s">
        <v>109</v>
      </c>
      <c r="E62" s="28" t="s">
        <v>75</v>
      </c>
      <c r="F62" s="39">
        <v>125.6</v>
      </c>
      <c r="G62" s="39">
        <v>46.4</v>
      </c>
      <c r="H62" s="20">
        <f t="shared" si="1"/>
        <v>36.94267515923567</v>
      </c>
    </row>
    <row r="63" spans="1:8" ht="15" customHeight="1">
      <c r="A63" s="25" t="s">
        <v>24</v>
      </c>
      <c r="B63" s="26" t="s">
        <v>15</v>
      </c>
      <c r="C63" s="26" t="s">
        <v>9</v>
      </c>
      <c r="D63" s="26" t="s">
        <v>10</v>
      </c>
      <c r="E63" s="26" t="s">
        <v>11</v>
      </c>
      <c r="F63" s="37">
        <f>F64+F69+F75</f>
        <v>409</v>
      </c>
      <c r="G63" s="37">
        <f>G64+G69+G75</f>
        <v>184.8</v>
      </c>
      <c r="H63" s="20">
        <f t="shared" si="1"/>
        <v>45.183374083129586</v>
      </c>
    </row>
    <row r="64" spans="1:8" ht="23.25" customHeight="1">
      <c r="A64" s="27" t="s">
        <v>59</v>
      </c>
      <c r="B64" s="28" t="s">
        <v>15</v>
      </c>
      <c r="C64" s="28" t="s">
        <v>41</v>
      </c>
      <c r="D64" s="28" t="s">
        <v>10</v>
      </c>
      <c r="E64" s="28" t="s">
        <v>11</v>
      </c>
      <c r="F64" s="39">
        <f aca="true" t="shared" si="4" ref="F64:G67">F65</f>
        <v>100</v>
      </c>
      <c r="G64" s="39">
        <f t="shared" si="4"/>
        <v>65.6</v>
      </c>
      <c r="H64" s="20">
        <f t="shared" si="1"/>
        <v>65.6</v>
      </c>
    </row>
    <row r="65" spans="1:8" ht="12" customHeight="1">
      <c r="A65" s="27" t="s">
        <v>89</v>
      </c>
      <c r="B65" s="28" t="s">
        <v>15</v>
      </c>
      <c r="C65" s="28" t="s">
        <v>41</v>
      </c>
      <c r="D65" s="28" t="s">
        <v>90</v>
      </c>
      <c r="E65" s="28" t="s">
        <v>11</v>
      </c>
      <c r="F65" s="39">
        <f t="shared" si="4"/>
        <v>100</v>
      </c>
      <c r="G65" s="39">
        <f t="shared" si="4"/>
        <v>65.6</v>
      </c>
      <c r="H65" s="20">
        <f t="shared" si="1"/>
        <v>65.6</v>
      </c>
    </row>
    <row r="66" spans="1:8" ht="16.5" customHeight="1">
      <c r="A66" s="27" t="s">
        <v>93</v>
      </c>
      <c r="B66" s="28" t="s">
        <v>15</v>
      </c>
      <c r="C66" s="28" t="s">
        <v>41</v>
      </c>
      <c r="D66" s="28" t="s">
        <v>110</v>
      </c>
      <c r="E66" s="28" t="s">
        <v>11</v>
      </c>
      <c r="F66" s="39">
        <f t="shared" si="4"/>
        <v>100</v>
      </c>
      <c r="G66" s="39">
        <f t="shared" si="4"/>
        <v>65.6</v>
      </c>
      <c r="H66" s="20">
        <f t="shared" si="1"/>
        <v>65.6</v>
      </c>
    </row>
    <row r="67" spans="1:8" ht="16.5" customHeight="1">
      <c r="A67" s="27" t="s">
        <v>111</v>
      </c>
      <c r="B67" s="28" t="s">
        <v>15</v>
      </c>
      <c r="C67" s="28" t="s">
        <v>41</v>
      </c>
      <c r="D67" s="28" t="s">
        <v>112</v>
      </c>
      <c r="E67" s="28" t="s">
        <v>11</v>
      </c>
      <c r="F67" s="39">
        <f t="shared" si="4"/>
        <v>100</v>
      </c>
      <c r="G67" s="39">
        <f t="shared" si="4"/>
        <v>65.6</v>
      </c>
      <c r="H67" s="20">
        <f t="shared" si="1"/>
        <v>65.6</v>
      </c>
    </row>
    <row r="68" spans="1:8" ht="16.5" customHeight="1">
      <c r="A68" s="27" t="s">
        <v>180</v>
      </c>
      <c r="B68" s="28" t="s">
        <v>15</v>
      </c>
      <c r="C68" s="28" t="s">
        <v>41</v>
      </c>
      <c r="D68" s="28" t="s">
        <v>112</v>
      </c>
      <c r="E68" s="28" t="s">
        <v>78</v>
      </c>
      <c r="F68" s="39">
        <v>100</v>
      </c>
      <c r="G68" s="39">
        <v>65.6</v>
      </c>
      <c r="H68" s="20">
        <f t="shared" si="1"/>
        <v>65.6</v>
      </c>
    </row>
    <row r="69" spans="1:8" ht="15.75" customHeight="1">
      <c r="A69" s="27" t="s">
        <v>25</v>
      </c>
      <c r="B69" s="28" t="s">
        <v>15</v>
      </c>
      <c r="C69" s="28" t="s">
        <v>60</v>
      </c>
      <c r="D69" s="28" t="s">
        <v>10</v>
      </c>
      <c r="E69" s="28" t="s">
        <v>11</v>
      </c>
      <c r="F69" s="39">
        <f>F71</f>
        <v>200</v>
      </c>
      <c r="G69" s="39">
        <f>G71</f>
        <v>48.5</v>
      </c>
      <c r="H69" s="20">
        <f t="shared" si="1"/>
        <v>24.25</v>
      </c>
    </row>
    <row r="70" spans="1:8" ht="26.25" customHeight="1">
      <c r="A70" s="27" t="s">
        <v>87</v>
      </c>
      <c r="B70" s="28" t="s">
        <v>15</v>
      </c>
      <c r="C70" s="28" t="s">
        <v>60</v>
      </c>
      <c r="D70" s="28" t="s">
        <v>88</v>
      </c>
      <c r="E70" s="28" t="s">
        <v>11</v>
      </c>
      <c r="F70" s="39">
        <f aca="true" t="shared" si="5" ref="F70:G73">F71</f>
        <v>200</v>
      </c>
      <c r="G70" s="39">
        <f t="shared" si="5"/>
        <v>48.5</v>
      </c>
      <c r="H70" s="20">
        <f t="shared" si="1"/>
        <v>24.25</v>
      </c>
    </row>
    <row r="71" spans="1:8" ht="27.75" customHeight="1">
      <c r="A71" s="27" t="s">
        <v>113</v>
      </c>
      <c r="B71" s="28" t="s">
        <v>15</v>
      </c>
      <c r="C71" s="28" t="s">
        <v>60</v>
      </c>
      <c r="D71" s="28" t="s">
        <v>114</v>
      </c>
      <c r="E71" s="28" t="s">
        <v>11</v>
      </c>
      <c r="F71" s="39">
        <f t="shared" si="5"/>
        <v>200</v>
      </c>
      <c r="G71" s="39">
        <f t="shared" si="5"/>
        <v>48.5</v>
      </c>
      <c r="H71" s="20">
        <f t="shared" si="1"/>
        <v>24.25</v>
      </c>
    </row>
    <row r="72" spans="1:8" ht="16.5" customHeight="1">
      <c r="A72" s="27" t="s">
        <v>93</v>
      </c>
      <c r="B72" s="28" t="s">
        <v>15</v>
      </c>
      <c r="C72" s="28" t="s">
        <v>60</v>
      </c>
      <c r="D72" s="28" t="s">
        <v>115</v>
      </c>
      <c r="E72" s="28" t="s">
        <v>11</v>
      </c>
      <c r="F72" s="39">
        <f t="shared" si="5"/>
        <v>200</v>
      </c>
      <c r="G72" s="39">
        <f t="shared" si="5"/>
        <v>48.5</v>
      </c>
      <c r="H72" s="20">
        <f t="shared" si="1"/>
        <v>24.25</v>
      </c>
    </row>
    <row r="73" spans="1:8" ht="28.5" customHeight="1">
      <c r="A73" s="27" t="s">
        <v>116</v>
      </c>
      <c r="B73" s="28" t="s">
        <v>15</v>
      </c>
      <c r="C73" s="28" t="s">
        <v>60</v>
      </c>
      <c r="D73" s="28" t="s">
        <v>117</v>
      </c>
      <c r="E73" s="28" t="s">
        <v>11</v>
      </c>
      <c r="F73" s="39">
        <f t="shared" si="5"/>
        <v>200</v>
      </c>
      <c r="G73" s="39">
        <f t="shared" si="5"/>
        <v>48.5</v>
      </c>
      <c r="H73" s="20">
        <f t="shared" si="1"/>
        <v>24.25</v>
      </c>
    </row>
    <row r="74" spans="1:8" ht="16.5" customHeight="1">
      <c r="A74" s="27" t="s">
        <v>180</v>
      </c>
      <c r="B74" s="28" t="s">
        <v>15</v>
      </c>
      <c r="C74" s="28" t="s">
        <v>60</v>
      </c>
      <c r="D74" s="28" t="s">
        <v>117</v>
      </c>
      <c r="E74" s="28" t="s">
        <v>78</v>
      </c>
      <c r="F74" s="39">
        <v>200</v>
      </c>
      <c r="G74" s="39">
        <v>48.5</v>
      </c>
      <c r="H74" s="20">
        <f t="shared" si="1"/>
        <v>24.25</v>
      </c>
    </row>
    <row r="75" spans="1:8" ht="16.5" customHeight="1">
      <c r="A75" s="27" t="s">
        <v>61</v>
      </c>
      <c r="B75" s="28" t="s">
        <v>15</v>
      </c>
      <c r="C75" s="28" t="s">
        <v>62</v>
      </c>
      <c r="D75" s="28" t="s">
        <v>10</v>
      </c>
      <c r="E75" s="28" t="s">
        <v>11</v>
      </c>
      <c r="F75" s="39">
        <f>F77</f>
        <v>109</v>
      </c>
      <c r="G75" s="39">
        <f>G77</f>
        <v>70.7</v>
      </c>
      <c r="H75" s="20">
        <f t="shared" si="1"/>
        <v>64.86238532110093</v>
      </c>
    </row>
    <row r="76" spans="1:8" ht="44.25" customHeight="1">
      <c r="A76" s="27" t="s">
        <v>87</v>
      </c>
      <c r="B76" s="28" t="s">
        <v>15</v>
      </c>
      <c r="C76" s="28" t="s">
        <v>62</v>
      </c>
      <c r="D76" s="28" t="s">
        <v>88</v>
      </c>
      <c r="E76" s="28" t="s">
        <v>11</v>
      </c>
      <c r="F76" s="43">
        <f aca="true" t="shared" si="6" ref="F76:G79">F77</f>
        <v>109</v>
      </c>
      <c r="G76" s="43">
        <f t="shared" si="6"/>
        <v>70.7</v>
      </c>
      <c r="H76" s="20">
        <f t="shared" si="1"/>
        <v>64.86238532110093</v>
      </c>
    </row>
    <row r="77" spans="1:8" ht="38.25" customHeight="1">
      <c r="A77" s="27" t="s">
        <v>118</v>
      </c>
      <c r="B77" s="28" t="s">
        <v>15</v>
      </c>
      <c r="C77" s="28" t="s">
        <v>62</v>
      </c>
      <c r="D77" s="28" t="s">
        <v>119</v>
      </c>
      <c r="E77" s="28" t="s">
        <v>11</v>
      </c>
      <c r="F77" s="39">
        <f t="shared" si="6"/>
        <v>109</v>
      </c>
      <c r="G77" s="39">
        <f t="shared" si="6"/>
        <v>70.7</v>
      </c>
      <c r="H77" s="20">
        <f t="shared" si="1"/>
        <v>64.86238532110093</v>
      </c>
    </row>
    <row r="78" spans="1:8" ht="15.75" customHeight="1">
      <c r="A78" s="27" t="s">
        <v>93</v>
      </c>
      <c r="B78" s="28" t="s">
        <v>15</v>
      </c>
      <c r="C78" s="28" t="s">
        <v>62</v>
      </c>
      <c r="D78" s="28" t="s">
        <v>120</v>
      </c>
      <c r="E78" s="28" t="s">
        <v>11</v>
      </c>
      <c r="F78" s="39">
        <f t="shared" si="6"/>
        <v>109</v>
      </c>
      <c r="G78" s="39">
        <f t="shared" si="6"/>
        <v>70.7</v>
      </c>
      <c r="H78" s="20">
        <f t="shared" si="1"/>
        <v>64.86238532110093</v>
      </c>
    </row>
    <row r="79" spans="1:8" ht="16.5" customHeight="1">
      <c r="A79" s="27" t="s">
        <v>116</v>
      </c>
      <c r="B79" s="28" t="s">
        <v>15</v>
      </c>
      <c r="C79" s="28" t="s">
        <v>62</v>
      </c>
      <c r="D79" s="28" t="s">
        <v>121</v>
      </c>
      <c r="E79" s="28" t="s">
        <v>11</v>
      </c>
      <c r="F79" s="39">
        <f t="shared" si="6"/>
        <v>109</v>
      </c>
      <c r="G79" s="39">
        <f t="shared" si="6"/>
        <v>70.7</v>
      </c>
      <c r="H79" s="20">
        <f t="shared" si="1"/>
        <v>64.86238532110093</v>
      </c>
    </row>
    <row r="80" spans="1:8" ht="17.25" customHeight="1">
      <c r="A80" s="27" t="s">
        <v>180</v>
      </c>
      <c r="B80" s="28" t="s">
        <v>15</v>
      </c>
      <c r="C80" s="28" t="s">
        <v>62</v>
      </c>
      <c r="D80" s="28" t="s">
        <v>121</v>
      </c>
      <c r="E80" s="28" t="s">
        <v>78</v>
      </c>
      <c r="F80" s="39">
        <v>109</v>
      </c>
      <c r="G80" s="39">
        <v>70.7</v>
      </c>
      <c r="H80" s="20">
        <f t="shared" si="1"/>
        <v>64.86238532110093</v>
      </c>
    </row>
    <row r="81" spans="1:8" ht="15" customHeight="1">
      <c r="A81" s="25" t="s">
        <v>13</v>
      </c>
      <c r="B81" s="26" t="s">
        <v>14</v>
      </c>
      <c r="C81" s="26" t="s">
        <v>9</v>
      </c>
      <c r="D81" s="26" t="s">
        <v>10</v>
      </c>
      <c r="E81" s="26" t="s">
        <v>11</v>
      </c>
      <c r="F81" s="37">
        <f>F82+F87</f>
        <v>1253.1</v>
      </c>
      <c r="G81" s="37">
        <f>G82+G87</f>
        <v>389</v>
      </c>
      <c r="H81" s="20">
        <f t="shared" si="1"/>
        <v>31.043013326949172</v>
      </c>
    </row>
    <row r="82" spans="1:8" ht="19.5" customHeight="1">
      <c r="A82" s="27" t="s">
        <v>63</v>
      </c>
      <c r="B82" s="28" t="s">
        <v>14</v>
      </c>
      <c r="C82" s="28" t="s">
        <v>41</v>
      </c>
      <c r="D82" s="28" t="s">
        <v>10</v>
      </c>
      <c r="E82" s="28" t="s">
        <v>11</v>
      </c>
      <c r="F82" s="39">
        <f aca="true" t="shared" si="7" ref="F82:G85">F83</f>
        <v>1148.5</v>
      </c>
      <c r="G82" s="39">
        <f t="shared" si="7"/>
        <v>384.6</v>
      </c>
      <c r="H82" s="20">
        <f aca="true" t="shared" si="8" ref="H82:H157">G82/F82*100</f>
        <v>33.48715716151502</v>
      </c>
    </row>
    <row r="83" spans="1:8" ht="24.75" customHeight="1">
      <c r="A83" s="27" t="s">
        <v>122</v>
      </c>
      <c r="B83" s="28" t="s">
        <v>14</v>
      </c>
      <c r="C83" s="28" t="s">
        <v>41</v>
      </c>
      <c r="D83" s="28" t="s">
        <v>123</v>
      </c>
      <c r="E83" s="28" t="s">
        <v>11</v>
      </c>
      <c r="F83" s="39">
        <f t="shared" si="7"/>
        <v>1148.5</v>
      </c>
      <c r="G83" s="39">
        <f t="shared" si="7"/>
        <v>384.6</v>
      </c>
      <c r="H83" s="20">
        <f t="shared" si="8"/>
        <v>33.48715716151502</v>
      </c>
    </row>
    <row r="84" spans="1:8" ht="15" customHeight="1">
      <c r="A84" s="27" t="s">
        <v>93</v>
      </c>
      <c r="B84" s="28" t="s">
        <v>14</v>
      </c>
      <c r="C84" s="28" t="s">
        <v>41</v>
      </c>
      <c r="D84" s="28" t="s">
        <v>124</v>
      </c>
      <c r="E84" s="28" t="s">
        <v>11</v>
      </c>
      <c r="F84" s="39">
        <f t="shared" si="7"/>
        <v>1148.5</v>
      </c>
      <c r="G84" s="39">
        <f t="shared" si="7"/>
        <v>384.6</v>
      </c>
      <c r="H84" s="20">
        <f t="shared" si="8"/>
        <v>33.48715716151502</v>
      </c>
    </row>
    <row r="85" spans="1:8" ht="19.5" customHeight="1">
      <c r="A85" s="27" t="s">
        <v>125</v>
      </c>
      <c r="B85" s="28" t="s">
        <v>14</v>
      </c>
      <c r="C85" s="28" t="s">
        <v>41</v>
      </c>
      <c r="D85" s="28" t="s">
        <v>126</v>
      </c>
      <c r="E85" s="28" t="s">
        <v>11</v>
      </c>
      <c r="F85" s="39">
        <f t="shared" si="7"/>
        <v>1148.5</v>
      </c>
      <c r="G85" s="39">
        <f t="shared" si="7"/>
        <v>384.6</v>
      </c>
      <c r="H85" s="20">
        <f t="shared" si="8"/>
        <v>33.48715716151502</v>
      </c>
    </row>
    <row r="86" spans="1:8" ht="15.75" customHeight="1">
      <c r="A86" s="27" t="s">
        <v>180</v>
      </c>
      <c r="B86" s="28" t="s">
        <v>14</v>
      </c>
      <c r="C86" s="28" t="s">
        <v>41</v>
      </c>
      <c r="D86" s="28" t="s">
        <v>127</v>
      </c>
      <c r="E86" s="28" t="s">
        <v>78</v>
      </c>
      <c r="F86" s="39">
        <v>1148.5</v>
      </c>
      <c r="G86" s="39">
        <v>384.6</v>
      </c>
      <c r="H86" s="20">
        <f t="shared" si="8"/>
        <v>33.48715716151502</v>
      </c>
    </row>
    <row r="87" spans="1:8" ht="12.75">
      <c r="A87" s="27" t="s">
        <v>37</v>
      </c>
      <c r="B87" s="28" t="s">
        <v>14</v>
      </c>
      <c r="C87" s="28" t="s">
        <v>38</v>
      </c>
      <c r="D87" s="28" t="s">
        <v>10</v>
      </c>
      <c r="E87" s="28" t="s">
        <v>11</v>
      </c>
      <c r="F87" s="39">
        <f>F92+F88+F96</f>
        <v>104.6</v>
      </c>
      <c r="G87" s="39">
        <f>G92+G88+G96</f>
        <v>4.4</v>
      </c>
      <c r="H87" s="20">
        <f t="shared" si="8"/>
        <v>4.206500956022945</v>
      </c>
    </row>
    <row r="88" spans="1:8" ht="25.5">
      <c r="A88" s="27" t="s">
        <v>128</v>
      </c>
      <c r="B88" s="28" t="s">
        <v>14</v>
      </c>
      <c r="C88" s="28" t="s">
        <v>38</v>
      </c>
      <c r="D88" s="28" t="s">
        <v>129</v>
      </c>
      <c r="E88" s="28" t="s">
        <v>11</v>
      </c>
      <c r="F88" s="39">
        <f aca="true" t="shared" si="9" ref="F88:G90">F89</f>
        <v>0.2</v>
      </c>
      <c r="G88" s="39">
        <f t="shared" si="9"/>
        <v>0</v>
      </c>
      <c r="H88" s="20">
        <f t="shared" si="8"/>
        <v>0</v>
      </c>
    </row>
    <row r="89" spans="1:8" ht="12.75">
      <c r="A89" s="27" t="s">
        <v>93</v>
      </c>
      <c r="B89" s="28" t="s">
        <v>14</v>
      </c>
      <c r="C89" s="28" t="s">
        <v>38</v>
      </c>
      <c r="D89" s="28" t="s">
        <v>130</v>
      </c>
      <c r="E89" s="28" t="s">
        <v>11</v>
      </c>
      <c r="F89" s="39">
        <f t="shared" si="9"/>
        <v>0.2</v>
      </c>
      <c r="G89" s="39">
        <f t="shared" si="9"/>
        <v>0</v>
      </c>
      <c r="H89" s="20">
        <f t="shared" si="8"/>
        <v>0</v>
      </c>
    </row>
    <row r="90" spans="1:8" ht="12.75">
      <c r="A90" s="27" t="s">
        <v>131</v>
      </c>
      <c r="B90" s="28" t="s">
        <v>14</v>
      </c>
      <c r="C90" s="28" t="s">
        <v>38</v>
      </c>
      <c r="D90" s="28" t="s">
        <v>132</v>
      </c>
      <c r="E90" s="28" t="s">
        <v>11</v>
      </c>
      <c r="F90" s="39">
        <f t="shared" si="9"/>
        <v>0.2</v>
      </c>
      <c r="G90" s="39">
        <f t="shared" si="9"/>
        <v>0</v>
      </c>
      <c r="H90" s="20">
        <f t="shared" si="8"/>
        <v>0</v>
      </c>
    </row>
    <row r="91" spans="1:8" ht="12.75">
      <c r="A91" s="27" t="s">
        <v>180</v>
      </c>
      <c r="B91" s="28" t="s">
        <v>14</v>
      </c>
      <c r="C91" s="28" t="s">
        <v>38</v>
      </c>
      <c r="D91" s="28" t="s">
        <v>132</v>
      </c>
      <c r="E91" s="28" t="s">
        <v>78</v>
      </c>
      <c r="F91" s="39">
        <v>0.2</v>
      </c>
      <c r="G91" s="39">
        <v>0</v>
      </c>
      <c r="H91" s="20">
        <f t="shared" si="8"/>
        <v>0</v>
      </c>
    </row>
    <row r="92" spans="1:8" ht="25.5">
      <c r="A92" s="27" t="s">
        <v>133</v>
      </c>
      <c r="B92" s="28" t="s">
        <v>14</v>
      </c>
      <c r="C92" s="28" t="s">
        <v>38</v>
      </c>
      <c r="D92" s="28" t="s">
        <v>36</v>
      </c>
      <c r="E92" s="28" t="s">
        <v>11</v>
      </c>
      <c r="F92" s="39">
        <f aca="true" t="shared" si="10" ref="F92:G94">F93</f>
        <v>4.4</v>
      </c>
      <c r="G92" s="39">
        <f t="shared" si="10"/>
        <v>4.4</v>
      </c>
      <c r="H92" s="20">
        <f t="shared" si="8"/>
        <v>100</v>
      </c>
    </row>
    <row r="93" spans="1:8" ht="12.75">
      <c r="A93" s="27" t="s">
        <v>134</v>
      </c>
      <c r="B93" s="28" t="s">
        <v>14</v>
      </c>
      <c r="C93" s="28" t="s">
        <v>38</v>
      </c>
      <c r="D93" s="28" t="s">
        <v>135</v>
      </c>
      <c r="E93" s="28" t="s">
        <v>11</v>
      </c>
      <c r="F93" s="39">
        <f t="shared" si="10"/>
        <v>4.4</v>
      </c>
      <c r="G93" s="39">
        <f t="shared" si="10"/>
        <v>4.4</v>
      </c>
      <c r="H93" s="20">
        <f t="shared" si="8"/>
        <v>100</v>
      </c>
    </row>
    <row r="94" spans="1:8" ht="78.75" customHeight="1">
      <c r="A94" s="27" t="s">
        <v>34</v>
      </c>
      <c r="B94" s="28" t="s">
        <v>14</v>
      </c>
      <c r="C94" s="28" t="s">
        <v>38</v>
      </c>
      <c r="D94" s="28" t="s">
        <v>136</v>
      </c>
      <c r="E94" s="28" t="s">
        <v>11</v>
      </c>
      <c r="F94" s="39">
        <f t="shared" si="10"/>
        <v>4.4</v>
      </c>
      <c r="G94" s="39">
        <f t="shared" si="10"/>
        <v>4.4</v>
      </c>
      <c r="H94" s="20">
        <f t="shared" si="8"/>
        <v>100</v>
      </c>
    </row>
    <row r="95" spans="1:8" ht="12.75">
      <c r="A95" s="27" t="s">
        <v>22</v>
      </c>
      <c r="B95" s="28" t="s">
        <v>14</v>
      </c>
      <c r="C95" s="28" t="s">
        <v>38</v>
      </c>
      <c r="D95" s="28" t="s">
        <v>136</v>
      </c>
      <c r="E95" s="28" t="s">
        <v>20</v>
      </c>
      <c r="F95" s="39">
        <v>4.4</v>
      </c>
      <c r="G95" s="39">
        <v>4.4</v>
      </c>
      <c r="H95" s="20">
        <f t="shared" si="8"/>
        <v>100</v>
      </c>
    </row>
    <row r="96" spans="1:8" ht="25.5">
      <c r="A96" s="27" t="s">
        <v>189</v>
      </c>
      <c r="B96" s="28" t="s">
        <v>14</v>
      </c>
      <c r="C96" s="28" t="s">
        <v>38</v>
      </c>
      <c r="D96" s="28" t="s">
        <v>192</v>
      </c>
      <c r="E96" s="28" t="s">
        <v>11</v>
      </c>
      <c r="F96" s="39">
        <f aca="true" t="shared" si="11" ref="F96:G98">F97</f>
        <v>100</v>
      </c>
      <c r="G96" s="39">
        <f t="shared" si="11"/>
        <v>0</v>
      </c>
      <c r="H96" s="20">
        <f t="shared" si="8"/>
        <v>0</v>
      </c>
    </row>
    <row r="97" spans="1:8" ht="27.75" customHeight="1">
      <c r="A97" s="27" t="s">
        <v>93</v>
      </c>
      <c r="B97" s="28" t="s">
        <v>14</v>
      </c>
      <c r="C97" s="28" t="s">
        <v>38</v>
      </c>
      <c r="D97" s="28" t="s">
        <v>193</v>
      </c>
      <c r="E97" s="28" t="s">
        <v>11</v>
      </c>
      <c r="F97" s="39">
        <f t="shared" si="11"/>
        <v>100</v>
      </c>
      <c r="G97" s="39">
        <f t="shared" si="11"/>
        <v>0</v>
      </c>
      <c r="H97" s="20">
        <f t="shared" si="8"/>
        <v>0</v>
      </c>
    </row>
    <row r="98" spans="1:8" ht="12.75">
      <c r="A98" s="27" t="s">
        <v>190</v>
      </c>
      <c r="B98" s="28" t="s">
        <v>14</v>
      </c>
      <c r="C98" s="28" t="s">
        <v>38</v>
      </c>
      <c r="D98" s="28" t="s">
        <v>194</v>
      </c>
      <c r="E98" s="28" t="s">
        <v>11</v>
      </c>
      <c r="F98" s="39">
        <f t="shared" si="11"/>
        <v>100</v>
      </c>
      <c r="G98" s="39">
        <f t="shared" si="11"/>
        <v>0</v>
      </c>
      <c r="H98" s="20">
        <f t="shared" si="8"/>
        <v>0</v>
      </c>
    </row>
    <row r="99" spans="1:8" ht="12.75">
      <c r="A99" s="27" t="s">
        <v>191</v>
      </c>
      <c r="B99" s="28" t="s">
        <v>14</v>
      </c>
      <c r="C99" s="28" t="s">
        <v>38</v>
      </c>
      <c r="D99" s="28" t="s">
        <v>194</v>
      </c>
      <c r="E99" s="28" t="s">
        <v>78</v>
      </c>
      <c r="F99" s="39">
        <v>100</v>
      </c>
      <c r="G99" s="39">
        <v>0</v>
      </c>
      <c r="H99" s="20">
        <f t="shared" si="8"/>
        <v>0</v>
      </c>
    </row>
    <row r="100" spans="1:8" ht="12.75">
      <c r="A100" s="25" t="s">
        <v>26</v>
      </c>
      <c r="B100" s="26" t="s">
        <v>18</v>
      </c>
      <c r="C100" s="26" t="s">
        <v>9</v>
      </c>
      <c r="D100" s="26" t="s">
        <v>10</v>
      </c>
      <c r="E100" s="26" t="s">
        <v>11</v>
      </c>
      <c r="F100" s="37">
        <f>F102+F106+F117</f>
        <v>6573.9</v>
      </c>
      <c r="G100" s="37">
        <f>G102+G106+G117</f>
        <v>617.0999999999999</v>
      </c>
      <c r="H100" s="20">
        <f t="shared" si="8"/>
        <v>9.38712179984484</v>
      </c>
    </row>
    <row r="101" spans="1:8" ht="12.75">
      <c r="A101" s="25" t="s">
        <v>46</v>
      </c>
      <c r="B101" s="26" t="s">
        <v>18</v>
      </c>
      <c r="C101" s="26" t="s">
        <v>12</v>
      </c>
      <c r="D101" s="26" t="s">
        <v>10</v>
      </c>
      <c r="E101" s="26" t="s">
        <v>11</v>
      </c>
      <c r="F101" s="37">
        <f aca="true" t="shared" si="12" ref="F101:G104">F102</f>
        <v>1850</v>
      </c>
      <c r="G101" s="37">
        <f t="shared" si="12"/>
        <v>7</v>
      </c>
      <c r="H101" s="20">
        <f t="shared" si="8"/>
        <v>0.3783783783783784</v>
      </c>
    </row>
    <row r="102" spans="1:8" ht="38.25">
      <c r="A102" s="27" t="s">
        <v>137</v>
      </c>
      <c r="B102" s="28" t="s">
        <v>18</v>
      </c>
      <c r="C102" s="28" t="s">
        <v>12</v>
      </c>
      <c r="D102" s="28" t="s">
        <v>138</v>
      </c>
      <c r="E102" s="28" t="s">
        <v>11</v>
      </c>
      <c r="F102" s="39">
        <f t="shared" si="12"/>
        <v>1850</v>
      </c>
      <c r="G102" s="39">
        <f t="shared" si="12"/>
        <v>7</v>
      </c>
      <c r="H102" s="20">
        <f t="shared" si="8"/>
        <v>0.3783783783783784</v>
      </c>
    </row>
    <row r="103" spans="1:8" ht="12.75">
      <c r="A103" s="27" t="s">
        <v>89</v>
      </c>
      <c r="B103" s="28" t="s">
        <v>18</v>
      </c>
      <c r="C103" s="28" t="s">
        <v>12</v>
      </c>
      <c r="D103" s="28" t="s">
        <v>139</v>
      </c>
      <c r="E103" s="28" t="s">
        <v>11</v>
      </c>
      <c r="F103" s="39">
        <f t="shared" si="12"/>
        <v>1850</v>
      </c>
      <c r="G103" s="39">
        <f t="shared" si="12"/>
        <v>7</v>
      </c>
      <c r="H103" s="20">
        <f t="shared" si="8"/>
        <v>0.3783783783783784</v>
      </c>
    </row>
    <row r="104" spans="1:8" ht="12.75">
      <c r="A104" s="27" t="s">
        <v>140</v>
      </c>
      <c r="B104" s="28" t="s">
        <v>18</v>
      </c>
      <c r="C104" s="28" t="s">
        <v>12</v>
      </c>
      <c r="D104" s="28" t="s">
        <v>141</v>
      </c>
      <c r="E104" s="28" t="s">
        <v>11</v>
      </c>
      <c r="F104" s="39">
        <f t="shared" si="12"/>
        <v>1850</v>
      </c>
      <c r="G104" s="39">
        <f t="shared" si="12"/>
        <v>7</v>
      </c>
      <c r="H104" s="20">
        <f t="shared" si="8"/>
        <v>0.3783783783783784</v>
      </c>
    </row>
    <row r="105" spans="1:8" ht="12.75">
      <c r="A105" s="27" t="s">
        <v>180</v>
      </c>
      <c r="B105" s="28" t="s">
        <v>18</v>
      </c>
      <c r="C105" s="28" t="s">
        <v>12</v>
      </c>
      <c r="D105" s="28" t="s">
        <v>141</v>
      </c>
      <c r="E105" s="28" t="s">
        <v>78</v>
      </c>
      <c r="F105" s="39">
        <v>1850</v>
      </c>
      <c r="G105" s="39">
        <v>7</v>
      </c>
      <c r="H105" s="20">
        <f t="shared" si="8"/>
        <v>0.3783783783783784</v>
      </c>
    </row>
    <row r="106" spans="1:8" ht="12.75">
      <c r="A106" s="25" t="s">
        <v>47</v>
      </c>
      <c r="B106" s="26" t="s">
        <v>18</v>
      </c>
      <c r="C106" s="26" t="s">
        <v>16</v>
      </c>
      <c r="D106" s="26" t="s">
        <v>10</v>
      </c>
      <c r="E106" s="26" t="s">
        <v>11</v>
      </c>
      <c r="F106" s="37">
        <f>F107+F113</f>
        <v>2058.1</v>
      </c>
      <c r="G106" s="37">
        <f aca="true" t="shared" si="13" ref="F106:G109">G107</f>
        <v>1.3</v>
      </c>
      <c r="H106" s="20">
        <f t="shared" si="8"/>
        <v>0.063165055147952</v>
      </c>
    </row>
    <row r="107" spans="1:8" ht="36.75" customHeight="1">
      <c r="A107" s="27" t="s">
        <v>137</v>
      </c>
      <c r="B107" s="28" t="s">
        <v>18</v>
      </c>
      <c r="C107" s="28" t="s">
        <v>16</v>
      </c>
      <c r="D107" s="28" t="s">
        <v>138</v>
      </c>
      <c r="E107" s="28" t="s">
        <v>11</v>
      </c>
      <c r="F107" s="39">
        <f t="shared" si="13"/>
        <v>425.2</v>
      </c>
      <c r="G107" s="39">
        <f t="shared" si="13"/>
        <v>1.3</v>
      </c>
      <c r="H107" s="20">
        <f t="shared" si="8"/>
        <v>0.30573847601128884</v>
      </c>
    </row>
    <row r="108" spans="1:8" ht="25.5">
      <c r="A108" s="27" t="s">
        <v>142</v>
      </c>
      <c r="B108" s="28" t="s">
        <v>18</v>
      </c>
      <c r="C108" s="28" t="s">
        <v>16</v>
      </c>
      <c r="D108" s="28" t="s">
        <v>143</v>
      </c>
      <c r="E108" s="28" t="s">
        <v>11</v>
      </c>
      <c r="F108" s="39">
        <f t="shared" si="13"/>
        <v>425.2</v>
      </c>
      <c r="G108" s="39">
        <f t="shared" si="13"/>
        <v>1.3</v>
      </c>
      <c r="H108" s="20">
        <f t="shared" si="8"/>
        <v>0.30573847601128884</v>
      </c>
    </row>
    <row r="109" spans="1:8" ht="12.75">
      <c r="A109" s="27" t="s">
        <v>93</v>
      </c>
      <c r="B109" s="28" t="s">
        <v>18</v>
      </c>
      <c r="C109" s="28" t="s">
        <v>16</v>
      </c>
      <c r="D109" s="28" t="s">
        <v>144</v>
      </c>
      <c r="E109" s="28" t="s">
        <v>11</v>
      </c>
      <c r="F109" s="39">
        <f t="shared" si="13"/>
        <v>425.2</v>
      </c>
      <c r="G109" s="39">
        <f t="shared" si="13"/>
        <v>1.3</v>
      </c>
      <c r="H109" s="20">
        <f t="shared" si="8"/>
        <v>0.30573847601128884</v>
      </c>
    </row>
    <row r="110" spans="1:8" ht="12.75">
      <c r="A110" s="27" t="s">
        <v>145</v>
      </c>
      <c r="B110" s="28" t="s">
        <v>18</v>
      </c>
      <c r="C110" s="28" t="s">
        <v>16</v>
      </c>
      <c r="D110" s="28" t="s">
        <v>146</v>
      </c>
      <c r="E110" s="28" t="s">
        <v>11</v>
      </c>
      <c r="F110" s="39">
        <f>F111+F112</f>
        <v>425.2</v>
      </c>
      <c r="G110" s="39">
        <f>G111+G112</f>
        <v>1.3</v>
      </c>
      <c r="H110" s="20">
        <f t="shared" si="8"/>
        <v>0.30573847601128884</v>
      </c>
    </row>
    <row r="111" spans="1:8" ht="12.75">
      <c r="A111" s="27" t="s">
        <v>180</v>
      </c>
      <c r="B111" s="28" t="s">
        <v>18</v>
      </c>
      <c r="C111" s="28" t="s">
        <v>16</v>
      </c>
      <c r="D111" s="28" t="s">
        <v>146</v>
      </c>
      <c r="E111" s="28" t="s">
        <v>78</v>
      </c>
      <c r="F111" s="39">
        <v>25.2</v>
      </c>
      <c r="G111" s="39">
        <v>1.3</v>
      </c>
      <c r="H111" s="20">
        <f t="shared" si="8"/>
        <v>5.158730158730159</v>
      </c>
    </row>
    <row r="112" spans="1:8" ht="25.5">
      <c r="A112" s="27" t="s">
        <v>147</v>
      </c>
      <c r="B112" s="28" t="s">
        <v>18</v>
      </c>
      <c r="C112" s="28" t="s">
        <v>16</v>
      </c>
      <c r="D112" s="28" t="s">
        <v>146</v>
      </c>
      <c r="E112" s="28" t="s">
        <v>148</v>
      </c>
      <c r="F112" s="39">
        <v>400</v>
      </c>
      <c r="G112" s="39">
        <v>0</v>
      </c>
      <c r="H112" s="20">
        <f t="shared" si="8"/>
        <v>0</v>
      </c>
    </row>
    <row r="113" spans="1:8" ht="12.75">
      <c r="A113" s="27" t="s">
        <v>156</v>
      </c>
      <c r="B113" s="28" t="s">
        <v>18</v>
      </c>
      <c r="C113" s="28" t="s">
        <v>16</v>
      </c>
      <c r="D113" s="28" t="s">
        <v>195</v>
      </c>
      <c r="E113" s="28" t="s">
        <v>11</v>
      </c>
      <c r="F113" s="39">
        <f aca="true" t="shared" si="14" ref="F113:G115">F114</f>
        <v>1632.9</v>
      </c>
      <c r="G113" s="39">
        <f t="shared" si="14"/>
        <v>0</v>
      </c>
      <c r="H113" s="20">
        <f t="shared" si="8"/>
        <v>0</v>
      </c>
    </row>
    <row r="114" spans="1:8" ht="12.75">
      <c r="A114" s="27" t="s">
        <v>93</v>
      </c>
      <c r="B114" s="28" t="s">
        <v>18</v>
      </c>
      <c r="C114" s="28" t="s">
        <v>16</v>
      </c>
      <c r="D114" s="28" t="s">
        <v>139</v>
      </c>
      <c r="E114" s="28" t="s">
        <v>11</v>
      </c>
      <c r="F114" s="39">
        <f t="shared" si="14"/>
        <v>1632.9</v>
      </c>
      <c r="G114" s="39">
        <f t="shared" si="14"/>
        <v>0</v>
      </c>
      <c r="H114" s="20">
        <f t="shared" si="8"/>
        <v>0</v>
      </c>
    </row>
    <row r="115" spans="1:8" ht="12.75">
      <c r="A115" s="27" t="s">
        <v>145</v>
      </c>
      <c r="B115" s="28" t="s">
        <v>18</v>
      </c>
      <c r="C115" s="28" t="s">
        <v>16</v>
      </c>
      <c r="D115" s="28" t="s">
        <v>182</v>
      </c>
      <c r="E115" s="28" t="s">
        <v>11</v>
      </c>
      <c r="F115" s="39">
        <f t="shared" si="14"/>
        <v>1632.9</v>
      </c>
      <c r="G115" s="39">
        <f t="shared" si="14"/>
        <v>0</v>
      </c>
      <c r="H115" s="20">
        <f t="shared" si="8"/>
        <v>0</v>
      </c>
    </row>
    <row r="116" spans="1:8" ht="12.75">
      <c r="A116" s="27" t="s">
        <v>191</v>
      </c>
      <c r="B116" s="28" t="s">
        <v>18</v>
      </c>
      <c r="C116" s="28" t="s">
        <v>16</v>
      </c>
      <c r="D116" s="28" t="s">
        <v>182</v>
      </c>
      <c r="E116" s="28" t="s">
        <v>78</v>
      </c>
      <c r="F116" s="39">
        <v>1632.9</v>
      </c>
      <c r="G116" s="39">
        <v>0</v>
      </c>
      <c r="H116" s="20">
        <f t="shared" si="8"/>
        <v>0</v>
      </c>
    </row>
    <row r="117" spans="1:8" ht="12.75">
      <c r="A117" s="25" t="s">
        <v>27</v>
      </c>
      <c r="B117" s="26" t="s">
        <v>18</v>
      </c>
      <c r="C117" s="26" t="s">
        <v>15</v>
      </c>
      <c r="D117" s="26" t="s">
        <v>10</v>
      </c>
      <c r="E117" s="26" t="s">
        <v>11</v>
      </c>
      <c r="F117" s="37">
        <f>F118+F127</f>
        <v>2665.8</v>
      </c>
      <c r="G117" s="37">
        <f>G118+G127</f>
        <v>608.8</v>
      </c>
      <c r="H117" s="47">
        <f t="shared" si="8"/>
        <v>22.83742216220271</v>
      </c>
    </row>
    <row r="118" spans="1:8" ht="40.5" customHeight="1">
      <c r="A118" s="27" t="s">
        <v>149</v>
      </c>
      <c r="B118" s="28" t="s">
        <v>18</v>
      </c>
      <c r="C118" s="28" t="s">
        <v>15</v>
      </c>
      <c r="D118" s="28" t="s">
        <v>150</v>
      </c>
      <c r="E118" s="28" t="s">
        <v>11</v>
      </c>
      <c r="F118" s="39">
        <f aca="true" t="shared" si="15" ref="F118:G120">F119</f>
        <v>1106.7</v>
      </c>
      <c r="G118" s="39">
        <f t="shared" si="15"/>
        <v>93.3</v>
      </c>
      <c r="H118" s="20">
        <f t="shared" si="8"/>
        <v>8.43046896177826</v>
      </c>
    </row>
    <row r="119" spans="1:8" ht="12.75">
      <c r="A119" s="27" t="s">
        <v>151</v>
      </c>
      <c r="B119" s="28" t="s">
        <v>18</v>
      </c>
      <c r="C119" s="28" t="s">
        <v>15</v>
      </c>
      <c r="D119" s="28" t="s">
        <v>152</v>
      </c>
      <c r="E119" s="28" t="s">
        <v>11</v>
      </c>
      <c r="F119" s="39">
        <f>F120+F124</f>
        <v>1106.7</v>
      </c>
      <c r="G119" s="39">
        <f>G120+G124</f>
        <v>93.3</v>
      </c>
      <c r="H119" s="20">
        <f t="shared" si="8"/>
        <v>8.43046896177826</v>
      </c>
    </row>
    <row r="120" spans="1:8" ht="12.75">
      <c r="A120" s="27" t="s">
        <v>93</v>
      </c>
      <c r="B120" s="28" t="s">
        <v>18</v>
      </c>
      <c r="C120" s="28" t="s">
        <v>15</v>
      </c>
      <c r="D120" s="28" t="s">
        <v>153</v>
      </c>
      <c r="E120" s="28" t="s">
        <v>11</v>
      </c>
      <c r="F120" s="39">
        <f t="shared" si="15"/>
        <v>606.7</v>
      </c>
      <c r="G120" s="39">
        <f t="shared" si="15"/>
        <v>93.3</v>
      </c>
      <c r="H120" s="20">
        <f t="shared" si="8"/>
        <v>15.378275918905555</v>
      </c>
    </row>
    <row r="121" spans="1:8" ht="12.75">
      <c r="A121" s="27" t="s">
        <v>154</v>
      </c>
      <c r="B121" s="28" t="s">
        <v>18</v>
      </c>
      <c r="C121" s="28" t="s">
        <v>15</v>
      </c>
      <c r="D121" s="28" t="s">
        <v>155</v>
      </c>
      <c r="E121" s="28" t="s">
        <v>11</v>
      </c>
      <c r="F121" s="39">
        <f>F122+F123</f>
        <v>606.7</v>
      </c>
      <c r="G121" s="39">
        <f>G122+G123</f>
        <v>93.3</v>
      </c>
      <c r="H121" s="20">
        <f t="shared" si="8"/>
        <v>15.378275918905555</v>
      </c>
    </row>
    <row r="122" spans="1:8" ht="12.75">
      <c r="A122" s="27" t="s">
        <v>180</v>
      </c>
      <c r="B122" s="28" t="s">
        <v>18</v>
      </c>
      <c r="C122" s="28" t="s">
        <v>15</v>
      </c>
      <c r="D122" s="28" t="s">
        <v>155</v>
      </c>
      <c r="E122" s="28" t="s">
        <v>78</v>
      </c>
      <c r="F122" s="39">
        <v>29.7</v>
      </c>
      <c r="G122" s="39">
        <v>0</v>
      </c>
      <c r="H122" s="20">
        <f t="shared" si="8"/>
        <v>0</v>
      </c>
    </row>
    <row r="123" spans="1:8" ht="25.5">
      <c r="A123" s="27" t="s">
        <v>147</v>
      </c>
      <c r="B123" s="28" t="s">
        <v>18</v>
      </c>
      <c r="C123" s="28" t="s">
        <v>15</v>
      </c>
      <c r="D123" s="28" t="s">
        <v>155</v>
      </c>
      <c r="E123" s="28" t="s">
        <v>148</v>
      </c>
      <c r="F123" s="39">
        <v>577</v>
      </c>
      <c r="G123" s="39">
        <v>93.3</v>
      </c>
      <c r="H123" s="20">
        <f t="shared" si="8"/>
        <v>16.16984402079723</v>
      </c>
    </row>
    <row r="124" spans="1:8" ht="25.5">
      <c r="A124" s="27" t="s">
        <v>185</v>
      </c>
      <c r="B124" s="28" t="s">
        <v>18</v>
      </c>
      <c r="C124" s="28" t="s">
        <v>15</v>
      </c>
      <c r="D124" s="28" t="s">
        <v>197</v>
      </c>
      <c r="E124" s="28" t="s">
        <v>11</v>
      </c>
      <c r="F124" s="39">
        <f>F125</f>
        <v>500</v>
      </c>
      <c r="G124" s="39">
        <f>G125</f>
        <v>0</v>
      </c>
      <c r="H124" s="20">
        <f t="shared" si="8"/>
        <v>0</v>
      </c>
    </row>
    <row r="125" spans="1:8" ht="25.5">
      <c r="A125" s="27" t="s">
        <v>196</v>
      </c>
      <c r="B125" s="28" t="s">
        <v>18</v>
      </c>
      <c r="C125" s="28" t="s">
        <v>15</v>
      </c>
      <c r="D125" s="28" t="s">
        <v>198</v>
      </c>
      <c r="E125" s="28" t="s">
        <v>11</v>
      </c>
      <c r="F125" s="39">
        <f>F126</f>
        <v>500</v>
      </c>
      <c r="G125" s="39">
        <f>G126</f>
        <v>0</v>
      </c>
      <c r="H125" s="20">
        <f t="shared" si="8"/>
        <v>0</v>
      </c>
    </row>
    <row r="126" spans="1:8" ht="25.5">
      <c r="A126" s="27" t="s">
        <v>147</v>
      </c>
      <c r="B126" s="28" t="s">
        <v>18</v>
      </c>
      <c r="C126" s="28" t="s">
        <v>15</v>
      </c>
      <c r="D126" s="28" t="s">
        <v>198</v>
      </c>
      <c r="E126" s="28" t="s">
        <v>148</v>
      </c>
      <c r="F126" s="39">
        <v>500</v>
      </c>
      <c r="G126" s="39">
        <v>0</v>
      </c>
      <c r="H126" s="20">
        <f t="shared" si="8"/>
        <v>0</v>
      </c>
    </row>
    <row r="127" spans="1:8" ht="12.75">
      <c r="A127" s="27" t="s">
        <v>156</v>
      </c>
      <c r="B127" s="28" t="s">
        <v>18</v>
      </c>
      <c r="C127" s="28" t="s">
        <v>15</v>
      </c>
      <c r="D127" s="28" t="s">
        <v>157</v>
      </c>
      <c r="E127" s="28" t="s">
        <v>11</v>
      </c>
      <c r="F127" s="39">
        <f>F128</f>
        <v>1559.1</v>
      </c>
      <c r="G127" s="39">
        <f>G128</f>
        <v>515.5</v>
      </c>
      <c r="H127" s="20">
        <f t="shared" si="8"/>
        <v>33.06394714899622</v>
      </c>
    </row>
    <row r="128" spans="1:8" ht="12.75">
      <c r="A128" s="27" t="s">
        <v>93</v>
      </c>
      <c r="B128" s="28" t="s">
        <v>18</v>
      </c>
      <c r="C128" s="28" t="s">
        <v>15</v>
      </c>
      <c r="D128" s="28" t="s">
        <v>158</v>
      </c>
      <c r="E128" s="28" t="s">
        <v>11</v>
      </c>
      <c r="F128" s="39">
        <f>F129+F131+F133</f>
        <v>1559.1</v>
      </c>
      <c r="G128" s="39">
        <f>G129+G131+G133</f>
        <v>515.5</v>
      </c>
      <c r="H128" s="20">
        <f t="shared" si="8"/>
        <v>33.06394714899622</v>
      </c>
    </row>
    <row r="129" spans="1:8" ht="12.75">
      <c r="A129" s="27" t="s">
        <v>28</v>
      </c>
      <c r="B129" s="28" t="s">
        <v>18</v>
      </c>
      <c r="C129" s="28" t="s">
        <v>15</v>
      </c>
      <c r="D129" s="28" t="s">
        <v>159</v>
      </c>
      <c r="E129" s="28" t="s">
        <v>11</v>
      </c>
      <c r="F129" s="39">
        <f>F130</f>
        <v>817</v>
      </c>
      <c r="G129" s="39">
        <f>G130</f>
        <v>256</v>
      </c>
      <c r="H129" s="20">
        <f t="shared" si="8"/>
        <v>31.33414932680538</v>
      </c>
    </row>
    <row r="130" spans="1:8" ht="12.75">
      <c r="A130" s="27" t="s">
        <v>180</v>
      </c>
      <c r="B130" s="28" t="s">
        <v>18</v>
      </c>
      <c r="C130" s="28" t="s">
        <v>15</v>
      </c>
      <c r="D130" s="28" t="s">
        <v>159</v>
      </c>
      <c r="E130" s="28" t="s">
        <v>78</v>
      </c>
      <c r="F130" s="39">
        <v>817</v>
      </c>
      <c r="G130" s="39">
        <v>256</v>
      </c>
      <c r="H130" s="20">
        <f t="shared" si="8"/>
        <v>31.33414932680538</v>
      </c>
    </row>
    <row r="131" spans="1:8" ht="15.75" customHeight="1">
      <c r="A131" s="27" t="s">
        <v>29</v>
      </c>
      <c r="B131" s="28" t="s">
        <v>18</v>
      </c>
      <c r="C131" s="28" t="s">
        <v>15</v>
      </c>
      <c r="D131" s="28" t="s">
        <v>160</v>
      </c>
      <c r="E131" s="28" t="s">
        <v>11</v>
      </c>
      <c r="F131" s="39">
        <f>F132</f>
        <v>215</v>
      </c>
      <c r="G131" s="39">
        <f>G132</f>
        <v>3</v>
      </c>
      <c r="H131" s="20">
        <f t="shared" si="8"/>
        <v>1.3953488372093024</v>
      </c>
    </row>
    <row r="132" spans="1:8" ht="12.75">
      <c r="A132" s="27" t="s">
        <v>180</v>
      </c>
      <c r="B132" s="28" t="s">
        <v>18</v>
      </c>
      <c r="C132" s="28" t="s">
        <v>15</v>
      </c>
      <c r="D132" s="28" t="s">
        <v>160</v>
      </c>
      <c r="E132" s="28" t="s">
        <v>78</v>
      </c>
      <c r="F132" s="39">
        <v>215</v>
      </c>
      <c r="G132" s="39">
        <v>3</v>
      </c>
      <c r="H132" s="20">
        <f t="shared" si="8"/>
        <v>1.3953488372093024</v>
      </c>
    </row>
    <row r="133" spans="1:8" ht="12.75">
      <c r="A133" s="27" t="s">
        <v>161</v>
      </c>
      <c r="B133" s="28" t="s">
        <v>18</v>
      </c>
      <c r="C133" s="28" t="s">
        <v>15</v>
      </c>
      <c r="D133" s="28" t="s">
        <v>162</v>
      </c>
      <c r="E133" s="28" t="s">
        <v>11</v>
      </c>
      <c r="F133" s="39">
        <f>F134+F135</f>
        <v>527.1</v>
      </c>
      <c r="G133" s="39">
        <f>G134+G135</f>
        <v>256.5</v>
      </c>
      <c r="H133" s="20">
        <f t="shared" si="8"/>
        <v>48.66249288560046</v>
      </c>
    </row>
    <row r="134" spans="1:8" ht="12.75">
      <c r="A134" s="27" t="s">
        <v>180</v>
      </c>
      <c r="B134" s="28" t="s">
        <v>18</v>
      </c>
      <c r="C134" s="28" t="s">
        <v>15</v>
      </c>
      <c r="D134" s="28" t="s">
        <v>162</v>
      </c>
      <c r="E134" s="28" t="s">
        <v>78</v>
      </c>
      <c r="F134" s="39">
        <v>367.1</v>
      </c>
      <c r="G134" s="39">
        <v>101.5</v>
      </c>
      <c r="H134" s="20">
        <f t="shared" si="8"/>
        <v>27.64914192318169</v>
      </c>
    </row>
    <row r="135" spans="1:8" ht="25.5">
      <c r="A135" s="27" t="s">
        <v>147</v>
      </c>
      <c r="B135" s="28" t="s">
        <v>18</v>
      </c>
      <c r="C135" s="28" t="s">
        <v>15</v>
      </c>
      <c r="D135" s="28" t="s">
        <v>162</v>
      </c>
      <c r="E135" s="28" t="s">
        <v>148</v>
      </c>
      <c r="F135" s="39">
        <v>160</v>
      </c>
      <c r="G135" s="39">
        <v>155</v>
      </c>
      <c r="H135" s="20">
        <f t="shared" si="8"/>
        <v>96.875</v>
      </c>
    </row>
    <row r="136" spans="1:8" ht="12.75">
      <c r="A136" s="25" t="s">
        <v>30</v>
      </c>
      <c r="B136" s="26" t="s">
        <v>31</v>
      </c>
      <c r="C136" s="26" t="s">
        <v>9</v>
      </c>
      <c r="D136" s="26" t="s">
        <v>10</v>
      </c>
      <c r="E136" s="26" t="s">
        <v>11</v>
      </c>
      <c r="F136" s="37">
        <f>F137</f>
        <v>500</v>
      </c>
      <c r="G136" s="37">
        <f>G137</f>
        <v>232</v>
      </c>
      <c r="H136" s="20">
        <f t="shared" si="8"/>
        <v>46.400000000000006</v>
      </c>
    </row>
    <row r="137" spans="1:8" ht="12.75">
      <c r="A137" s="27" t="s">
        <v>32</v>
      </c>
      <c r="B137" s="28" t="s">
        <v>31</v>
      </c>
      <c r="C137" s="28" t="s">
        <v>16</v>
      </c>
      <c r="D137" s="28" t="s">
        <v>10</v>
      </c>
      <c r="E137" s="28" t="s">
        <v>11</v>
      </c>
      <c r="F137" s="39">
        <f>F138</f>
        <v>500</v>
      </c>
      <c r="G137" s="39">
        <f>G138</f>
        <v>232</v>
      </c>
      <c r="H137" s="20">
        <f t="shared" si="8"/>
        <v>46.400000000000006</v>
      </c>
    </row>
    <row r="138" spans="1:8" ht="27" customHeight="1">
      <c r="A138" s="27" t="s">
        <v>149</v>
      </c>
      <c r="B138" s="28" t="s">
        <v>31</v>
      </c>
      <c r="C138" s="28" t="s">
        <v>16</v>
      </c>
      <c r="D138" s="28" t="s">
        <v>150</v>
      </c>
      <c r="E138" s="28" t="s">
        <v>11</v>
      </c>
      <c r="F138" s="39">
        <f>F140</f>
        <v>500</v>
      </c>
      <c r="G138" s="39">
        <f>G140</f>
        <v>232</v>
      </c>
      <c r="H138" s="20">
        <f t="shared" si="8"/>
        <v>46.400000000000006</v>
      </c>
    </row>
    <row r="139" spans="1:8" ht="12.75">
      <c r="A139" s="27" t="s">
        <v>156</v>
      </c>
      <c r="B139" s="28" t="s">
        <v>31</v>
      </c>
      <c r="C139" s="28" t="s">
        <v>16</v>
      </c>
      <c r="D139" s="28" t="s">
        <v>157</v>
      </c>
      <c r="E139" s="28" t="s">
        <v>11</v>
      </c>
      <c r="F139" s="39">
        <f aca="true" t="shared" si="16" ref="F139:G141">F140</f>
        <v>500</v>
      </c>
      <c r="G139" s="39">
        <f t="shared" si="16"/>
        <v>232</v>
      </c>
      <c r="H139" s="20">
        <f t="shared" si="8"/>
        <v>46.400000000000006</v>
      </c>
    </row>
    <row r="140" spans="1:8" ht="12.75">
      <c r="A140" s="27" t="s">
        <v>163</v>
      </c>
      <c r="B140" s="28" t="s">
        <v>31</v>
      </c>
      <c r="C140" s="28" t="s">
        <v>16</v>
      </c>
      <c r="D140" s="28" t="s">
        <v>158</v>
      </c>
      <c r="E140" s="28" t="s">
        <v>11</v>
      </c>
      <c r="F140" s="39">
        <f t="shared" si="16"/>
        <v>500</v>
      </c>
      <c r="G140" s="39">
        <f t="shared" si="16"/>
        <v>232</v>
      </c>
      <c r="H140" s="20">
        <f t="shared" si="8"/>
        <v>46.400000000000006</v>
      </c>
    </row>
    <row r="141" spans="1:8" ht="12.75">
      <c r="A141" s="27" t="s">
        <v>164</v>
      </c>
      <c r="B141" s="28" t="s">
        <v>31</v>
      </c>
      <c r="C141" s="28" t="s">
        <v>16</v>
      </c>
      <c r="D141" s="28" t="s">
        <v>165</v>
      </c>
      <c r="E141" s="28" t="s">
        <v>11</v>
      </c>
      <c r="F141" s="39">
        <f t="shared" si="16"/>
        <v>500</v>
      </c>
      <c r="G141" s="39">
        <f t="shared" si="16"/>
        <v>232</v>
      </c>
      <c r="H141" s="20">
        <f t="shared" si="8"/>
        <v>46.400000000000006</v>
      </c>
    </row>
    <row r="142" spans="1:8" ht="12.75">
      <c r="A142" s="27" t="s">
        <v>180</v>
      </c>
      <c r="B142" s="28" t="s">
        <v>31</v>
      </c>
      <c r="C142" s="28" t="s">
        <v>16</v>
      </c>
      <c r="D142" s="28" t="s">
        <v>166</v>
      </c>
      <c r="E142" s="28" t="s">
        <v>78</v>
      </c>
      <c r="F142" s="39">
        <v>500</v>
      </c>
      <c r="G142" s="39">
        <v>232</v>
      </c>
      <c r="H142" s="20">
        <f t="shared" si="8"/>
        <v>46.400000000000006</v>
      </c>
    </row>
    <row r="143" spans="1:8" ht="12.75">
      <c r="A143" s="25" t="s">
        <v>48</v>
      </c>
      <c r="B143" s="26" t="s">
        <v>50</v>
      </c>
      <c r="C143" s="26" t="s">
        <v>9</v>
      </c>
      <c r="D143" s="26" t="s">
        <v>10</v>
      </c>
      <c r="E143" s="26" t="s">
        <v>11</v>
      </c>
      <c r="F143" s="37">
        <f>F149+F144</f>
        <v>148.5</v>
      </c>
      <c r="G143" s="37">
        <f>G149+G144</f>
        <v>100.2</v>
      </c>
      <c r="H143" s="20">
        <f t="shared" si="8"/>
        <v>67.47474747474747</v>
      </c>
    </row>
    <row r="144" spans="1:8" ht="12.75">
      <c r="A144" s="25" t="s">
        <v>183</v>
      </c>
      <c r="B144" s="26" t="s">
        <v>50</v>
      </c>
      <c r="C144" s="26" t="s">
        <v>18</v>
      </c>
      <c r="D144" s="26" t="s">
        <v>10</v>
      </c>
      <c r="E144" s="26" t="s">
        <v>11</v>
      </c>
      <c r="F144" s="34">
        <v>4.5</v>
      </c>
      <c r="G144" s="37">
        <f>G145</f>
        <v>4.5</v>
      </c>
      <c r="H144" s="20">
        <f t="shared" si="8"/>
        <v>100</v>
      </c>
    </row>
    <row r="145" spans="1:8" ht="25.5">
      <c r="A145" s="27" t="s">
        <v>184</v>
      </c>
      <c r="B145" s="28" t="s">
        <v>50</v>
      </c>
      <c r="C145" s="28" t="s">
        <v>18</v>
      </c>
      <c r="D145" s="28" t="s">
        <v>69</v>
      </c>
      <c r="E145" s="28" t="s">
        <v>11</v>
      </c>
      <c r="F145" s="46">
        <v>4.5</v>
      </c>
      <c r="G145" s="39">
        <f>G146</f>
        <v>4.5</v>
      </c>
      <c r="H145" s="20">
        <f t="shared" si="8"/>
        <v>100</v>
      </c>
    </row>
    <row r="146" spans="1:8" ht="25.5">
      <c r="A146" s="27" t="s">
        <v>185</v>
      </c>
      <c r="B146" s="28" t="s">
        <v>50</v>
      </c>
      <c r="C146" s="28" t="s">
        <v>18</v>
      </c>
      <c r="D146" s="28" t="s">
        <v>187</v>
      </c>
      <c r="E146" s="28" t="s">
        <v>11</v>
      </c>
      <c r="F146" s="46">
        <v>4.5</v>
      </c>
      <c r="G146" s="39">
        <f>G147</f>
        <v>4.5</v>
      </c>
      <c r="H146" s="20">
        <f t="shared" si="8"/>
        <v>100</v>
      </c>
    </row>
    <row r="147" spans="1:8" ht="25.5">
      <c r="A147" s="27" t="s">
        <v>186</v>
      </c>
      <c r="B147" s="28" t="s">
        <v>50</v>
      </c>
      <c r="C147" s="28" t="s">
        <v>18</v>
      </c>
      <c r="D147" s="28" t="s">
        <v>188</v>
      </c>
      <c r="E147" s="28" t="s">
        <v>11</v>
      </c>
      <c r="F147" s="46">
        <v>4.5</v>
      </c>
      <c r="G147" s="39">
        <f>G148</f>
        <v>4.5</v>
      </c>
      <c r="H147" s="20">
        <f t="shared" si="8"/>
        <v>100</v>
      </c>
    </row>
    <row r="148" spans="1:8" ht="12.75">
      <c r="A148" s="27" t="s">
        <v>180</v>
      </c>
      <c r="B148" s="28" t="s">
        <v>50</v>
      </c>
      <c r="C148" s="28" t="s">
        <v>18</v>
      </c>
      <c r="D148" s="28" t="s">
        <v>188</v>
      </c>
      <c r="E148" s="28" t="s">
        <v>78</v>
      </c>
      <c r="F148" s="46">
        <v>4.5</v>
      </c>
      <c r="G148" s="39">
        <v>4.5</v>
      </c>
      <c r="H148" s="20">
        <f t="shared" si="8"/>
        <v>100</v>
      </c>
    </row>
    <row r="149" spans="1:8" ht="12.75">
      <c r="A149" s="25" t="s">
        <v>49</v>
      </c>
      <c r="B149" s="26" t="s">
        <v>50</v>
      </c>
      <c r="C149" s="26" t="s">
        <v>50</v>
      </c>
      <c r="D149" s="26" t="s">
        <v>10</v>
      </c>
      <c r="E149" s="26" t="s">
        <v>11</v>
      </c>
      <c r="F149" s="37">
        <f aca="true" t="shared" si="17" ref="F149:G152">F150</f>
        <v>144</v>
      </c>
      <c r="G149" s="37">
        <f t="shared" si="17"/>
        <v>95.7</v>
      </c>
      <c r="H149" s="20">
        <f t="shared" si="8"/>
        <v>66.45833333333333</v>
      </c>
    </row>
    <row r="150" spans="1:8" ht="25.5">
      <c r="A150" s="27" t="s">
        <v>167</v>
      </c>
      <c r="B150" s="28" t="s">
        <v>50</v>
      </c>
      <c r="C150" s="28" t="s">
        <v>50</v>
      </c>
      <c r="D150" s="28" t="s">
        <v>168</v>
      </c>
      <c r="E150" s="28" t="s">
        <v>11</v>
      </c>
      <c r="F150" s="39">
        <f t="shared" si="17"/>
        <v>144</v>
      </c>
      <c r="G150" s="39">
        <f t="shared" si="17"/>
        <v>95.7</v>
      </c>
      <c r="H150" s="20">
        <f t="shared" si="8"/>
        <v>66.45833333333333</v>
      </c>
    </row>
    <row r="151" spans="1:8" ht="12.75">
      <c r="A151" s="27" t="s">
        <v>93</v>
      </c>
      <c r="B151" s="28" t="s">
        <v>50</v>
      </c>
      <c r="C151" s="28" t="s">
        <v>50</v>
      </c>
      <c r="D151" s="28" t="s">
        <v>169</v>
      </c>
      <c r="E151" s="28" t="s">
        <v>11</v>
      </c>
      <c r="F151" s="39">
        <f t="shared" si="17"/>
        <v>144</v>
      </c>
      <c r="G151" s="39">
        <f t="shared" si="17"/>
        <v>95.7</v>
      </c>
      <c r="H151" s="20">
        <f t="shared" si="8"/>
        <v>66.45833333333333</v>
      </c>
    </row>
    <row r="152" spans="1:8" ht="12.75">
      <c r="A152" s="27" t="s">
        <v>170</v>
      </c>
      <c r="B152" s="28" t="s">
        <v>50</v>
      </c>
      <c r="C152" s="28" t="s">
        <v>50</v>
      </c>
      <c r="D152" s="28" t="s">
        <v>171</v>
      </c>
      <c r="E152" s="28" t="s">
        <v>11</v>
      </c>
      <c r="F152" s="39">
        <f t="shared" si="17"/>
        <v>144</v>
      </c>
      <c r="G152" s="39">
        <f t="shared" si="17"/>
        <v>95.7</v>
      </c>
      <c r="H152" s="20">
        <f t="shared" si="8"/>
        <v>66.45833333333333</v>
      </c>
    </row>
    <row r="153" spans="1:8" ht="12.75">
      <c r="A153" s="27" t="s">
        <v>180</v>
      </c>
      <c r="B153" s="28" t="s">
        <v>50</v>
      </c>
      <c r="C153" s="28" t="s">
        <v>50</v>
      </c>
      <c r="D153" s="28" t="s">
        <v>171</v>
      </c>
      <c r="E153" s="28" t="s">
        <v>78</v>
      </c>
      <c r="F153" s="39">
        <v>144</v>
      </c>
      <c r="G153" s="39">
        <v>95.7</v>
      </c>
      <c r="H153" s="20">
        <f t="shared" si="8"/>
        <v>66.45833333333333</v>
      </c>
    </row>
    <row r="154" spans="1:8" ht="12.75">
      <c r="A154" s="25" t="s">
        <v>64</v>
      </c>
      <c r="B154" s="26" t="s">
        <v>39</v>
      </c>
      <c r="C154" s="26" t="s">
        <v>9</v>
      </c>
      <c r="D154" s="26" t="s">
        <v>10</v>
      </c>
      <c r="E154" s="26" t="s">
        <v>11</v>
      </c>
      <c r="F154" s="37">
        <f>F155</f>
        <v>3452.8</v>
      </c>
      <c r="G154" s="37">
        <f>G155</f>
        <v>1660.4999999999998</v>
      </c>
      <c r="H154" s="20">
        <f t="shared" si="8"/>
        <v>48.09140407784985</v>
      </c>
    </row>
    <row r="155" spans="1:8" ht="12.75">
      <c r="A155" s="29" t="s">
        <v>40</v>
      </c>
      <c r="B155" s="30" t="s">
        <v>39</v>
      </c>
      <c r="C155" s="30" t="s">
        <v>12</v>
      </c>
      <c r="D155" s="30" t="s">
        <v>10</v>
      </c>
      <c r="E155" s="30" t="s">
        <v>11</v>
      </c>
      <c r="F155" s="37">
        <f>F159+F156</f>
        <v>3452.8</v>
      </c>
      <c r="G155" s="37">
        <f>G159+G156</f>
        <v>1660.4999999999998</v>
      </c>
      <c r="H155" s="20">
        <f t="shared" si="8"/>
        <v>48.09140407784985</v>
      </c>
    </row>
    <row r="156" spans="1:8" ht="12.75">
      <c r="A156" s="29" t="s">
        <v>83</v>
      </c>
      <c r="B156" s="30" t="s">
        <v>39</v>
      </c>
      <c r="C156" s="30" t="s">
        <v>12</v>
      </c>
      <c r="D156" s="30" t="s">
        <v>84</v>
      </c>
      <c r="E156" s="30" t="s">
        <v>11</v>
      </c>
      <c r="F156" s="37">
        <f>F157</f>
        <v>104.8</v>
      </c>
      <c r="G156" s="37">
        <f>G157</f>
        <v>72.3</v>
      </c>
      <c r="H156" s="20">
        <f t="shared" si="8"/>
        <v>68.9885496183206</v>
      </c>
    </row>
    <row r="157" spans="1:8" ht="25.5">
      <c r="A157" s="31" t="s">
        <v>85</v>
      </c>
      <c r="B157" s="32" t="s">
        <v>39</v>
      </c>
      <c r="C157" s="32" t="s">
        <v>12</v>
      </c>
      <c r="D157" s="32" t="s">
        <v>86</v>
      </c>
      <c r="E157" s="32" t="s">
        <v>11</v>
      </c>
      <c r="F157" s="39">
        <f>F158</f>
        <v>104.8</v>
      </c>
      <c r="G157" s="39">
        <f>G158</f>
        <v>72.3</v>
      </c>
      <c r="H157" s="20">
        <f t="shared" si="8"/>
        <v>68.9885496183206</v>
      </c>
    </row>
    <row r="158" spans="1:8" ht="38.25">
      <c r="A158" s="31" t="s">
        <v>74</v>
      </c>
      <c r="B158" s="32" t="s">
        <v>39</v>
      </c>
      <c r="C158" s="32" t="s">
        <v>12</v>
      </c>
      <c r="D158" s="32" t="s">
        <v>86</v>
      </c>
      <c r="E158" s="32" t="s">
        <v>75</v>
      </c>
      <c r="F158" s="39">
        <v>104.8</v>
      </c>
      <c r="G158" s="39">
        <v>72.3</v>
      </c>
      <c r="H158" s="20">
        <f aca="true" t="shared" si="18" ref="H158:H164">G158/F158*100</f>
        <v>68.9885496183206</v>
      </c>
    </row>
    <row r="159" spans="1:8" ht="25.5">
      <c r="A159" s="31" t="s">
        <v>172</v>
      </c>
      <c r="B159" s="32" t="s">
        <v>39</v>
      </c>
      <c r="C159" s="32" t="s">
        <v>12</v>
      </c>
      <c r="D159" s="32" t="s">
        <v>173</v>
      </c>
      <c r="E159" s="32" t="s">
        <v>11</v>
      </c>
      <c r="F159" s="39">
        <f>F160</f>
        <v>3348</v>
      </c>
      <c r="G159" s="39">
        <f>G160</f>
        <v>1588.1999999999998</v>
      </c>
      <c r="H159" s="20">
        <f t="shared" si="18"/>
        <v>47.43727598566308</v>
      </c>
    </row>
    <row r="160" spans="1:8" ht="12.75">
      <c r="A160" s="31" t="s">
        <v>174</v>
      </c>
      <c r="B160" s="32" t="s">
        <v>39</v>
      </c>
      <c r="C160" s="32" t="s">
        <v>12</v>
      </c>
      <c r="D160" s="32" t="s">
        <v>175</v>
      </c>
      <c r="E160" s="32" t="s">
        <v>11</v>
      </c>
      <c r="F160" s="39">
        <f>F161</f>
        <v>3348</v>
      </c>
      <c r="G160" s="39">
        <f>G161</f>
        <v>1588.1999999999998</v>
      </c>
      <c r="H160" s="20">
        <f t="shared" si="18"/>
        <v>47.43727598566308</v>
      </c>
    </row>
    <row r="161" spans="1:8" ht="12.75">
      <c r="A161" s="31" t="s">
        <v>176</v>
      </c>
      <c r="B161" s="32" t="s">
        <v>39</v>
      </c>
      <c r="C161" s="32" t="s">
        <v>12</v>
      </c>
      <c r="D161" s="32" t="s">
        <v>177</v>
      </c>
      <c r="E161" s="32" t="s">
        <v>11</v>
      </c>
      <c r="F161" s="39">
        <f>F162+F163+F164</f>
        <v>3348</v>
      </c>
      <c r="G161" s="39">
        <f>G162+G163+G164</f>
        <v>1588.1999999999998</v>
      </c>
      <c r="H161" s="20">
        <f t="shared" si="18"/>
        <v>47.43727598566308</v>
      </c>
    </row>
    <row r="162" spans="1:8" ht="38.25">
      <c r="A162" s="31" t="s">
        <v>74</v>
      </c>
      <c r="B162" s="32" t="s">
        <v>39</v>
      </c>
      <c r="C162" s="32" t="s">
        <v>12</v>
      </c>
      <c r="D162" s="32" t="s">
        <v>177</v>
      </c>
      <c r="E162" s="32" t="s">
        <v>75</v>
      </c>
      <c r="F162" s="39">
        <v>1411</v>
      </c>
      <c r="G162" s="39">
        <v>647.1</v>
      </c>
      <c r="H162" s="20">
        <f t="shared" si="18"/>
        <v>45.86109142452162</v>
      </c>
    </row>
    <row r="163" spans="1:8" ht="12.75">
      <c r="A163" s="31" t="s">
        <v>180</v>
      </c>
      <c r="B163" s="32" t="s">
        <v>39</v>
      </c>
      <c r="C163" s="32" t="s">
        <v>12</v>
      </c>
      <c r="D163" s="32" t="s">
        <v>177</v>
      </c>
      <c r="E163" s="32" t="s">
        <v>78</v>
      </c>
      <c r="F163" s="39">
        <v>1928.5</v>
      </c>
      <c r="G163" s="39">
        <v>934</v>
      </c>
      <c r="H163" s="20">
        <f t="shared" si="18"/>
        <v>48.431423386051335</v>
      </c>
    </row>
    <row r="164" spans="1:8" ht="12.75">
      <c r="A164" s="31" t="s">
        <v>81</v>
      </c>
      <c r="B164" s="32" t="s">
        <v>39</v>
      </c>
      <c r="C164" s="32" t="s">
        <v>12</v>
      </c>
      <c r="D164" s="32" t="s">
        <v>177</v>
      </c>
      <c r="E164" s="32" t="s">
        <v>82</v>
      </c>
      <c r="F164" s="39">
        <v>8.5</v>
      </c>
      <c r="G164" s="39">
        <v>7.1</v>
      </c>
      <c r="H164" s="20">
        <f t="shared" si="18"/>
        <v>83.52941176470587</v>
      </c>
    </row>
  </sheetData>
  <sheetProtection/>
  <mergeCells count="5">
    <mergeCell ref="B2:G2"/>
    <mergeCell ref="B3:G3"/>
    <mergeCell ref="A6:G6"/>
    <mergeCell ref="A7:G7"/>
    <mergeCell ref="B4:G4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3"/>
  <sheetViews>
    <sheetView tabSelected="1" zoomScalePageLayoutView="0" workbookViewId="0" topLeftCell="A1">
      <selection activeCell="H13" sqref="H13"/>
    </sheetView>
  </sheetViews>
  <sheetFormatPr defaultColWidth="9.00390625" defaultRowHeight="12.75"/>
  <cols>
    <col min="1" max="1" width="63.00390625" style="33" customWidth="1"/>
    <col min="2" max="2" width="8.125" style="63" customWidth="1"/>
    <col min="3" max="3" width="7.25390625" style="0" customWidth="1"/>
    <col min="5" max="5" width="9.75390625" style="0" customWidth="1"/>
    <col min="6" max="6" width="7.25390625" style="0" customWidth="1"/>
    <col min="7" max="7" width="7.875" style="40" customWidth="1"/>
    <col min="8" max="8" width="9.125" style="40" customWidth="1"/>
  </cols>
  <sheetData>
    <row r="1" spans="1:8" ht="12.75">
      <c r="A1" s="41"/>
      <c r="B1" s="61"/>
      <c r="C1" s="21"/>
      <c r="D1" s="52" t="s">
        <v>54</v>
      </c>
      <c r="E1" s="52"/>
      <c r="F1" s="52"/>
      <c r="G1" s="52"/>
      <c r="H1" s="35"/>
    </row>
    <row r="2" spans="1:8" ht="12.75">
      <c r="A2" s="41"/>
      <c r="B2" s="61"/>
      <c r="C2" s="21"/>
      <c r="D2" s="53"/>
      <c r="E2" s="53"/>
      <c r="F2" s="53"/>
      <c r="G2" s="53"/>
      <c r="H2" s="35"/>
    </row>
    <row r="3" spans="1:8" ht="12.75">
      <c r="A3" s="41"/>
      <c r="B3" s="61"/>
      <c r="C3" s="21"/>
      <c r="D3" s="54"/>
      <c r="E3" s="54"/>
      <c r="F3" s="54"/>
      <c r="G3" s="54"/>
      <c r="H3" s="35"/>
    </row>
    <row r="4" spans="1:8" ht="12.75">
      <c r="A4" s="41"/>
      <c r="B4" s="61"/>
      <c r="C4" s="21"/>
      <c r="D4" s="21"/>
      <c r="E4" s="21"/>
      <c r="F4" s="22"/>
      <c r="G4" s="44"/>
      <c r="H4" s="35"/>
    </row>
    <row r="5" spans="1:9" ht="12.75">
      <c r="A5" s="50" t="s">
        <v>55</v>
      </c>
      <c r="B5" s="50"/>
      <c r="C5" s="50"/>
      <c r="D5" s="50"/>
      <c r="E5" s="50"/>
      <c r="F5" s="50"/>
      <c r="G5" s="50"/>
      <c r="H5" s="50"/>
      <c r="I5" s="50"/>
    </row>
    <row r="6" spans="1:9" ht="12.75">
      <c r="A6" s="50" t="s">
        <v>204</v>
      </c>
      <c r="B6" s="50"/>
      <c r="C6" s="50"/>
      <c r="D6" s="50"/>
      <c r="E6" s="50"/>
      <c r="F6" s="50"/>
      <c r="G6" s="50"/>
      <c r="H6" s="50"/>
      <c r="I6" s="50"/>
    </row>
    <row r="7" spans="1:8" ht="12.75">
      <c r="A7" s="2"/>
      <c r="B7" s="62"/>
      <c r="C7" s="23"/>
      <c r="D7" s="24"/>
      <c r="E7" s="24"/>
      <c r="F7" s="24"/>
      <c r="G7" s="44"/>
      <c r="H7" s="35"/>
    </row>
    <row r="8" spans="1:8" ht="12.75">
      <c r="A8" s="2"/>
      <c r="B8" s="62"/>
      <c r="C8" s="23"/>
      <c r="D8" s="24"/>
      <c r="E8" s="24"/>
      <c r="F8" s="24"/>
      <c r="G8" s="44"/>
      <c r="H8" s="35"/>
    </row>
    <row r="9" spans="1:9" ht="39" customHeight="1">
      <c r="A9" s="42" t="s">
        <v>4</v>
      </c>
      <c r="B9" s="18" t="s">
        <v>65</v>
      </c>
      <c r="C9" s="16" t="s">
        <v>6</v>
      </c>
      <c r="D9" s="16" t="s">
        <v>8</v>
      </c>
      <c r="E9" s="15" t="s">
        <v>42</v>
      </c>
      <c r="F9" s="15" t="s">
        <v>43</v>
      </c>
      <c r="G9" s="45" t="s">
        <v>178</v>
      </c>
      <c r="H9" s="36" t="s">
        <v>179</v>
      </c>
      <c r="I9" s="17" t="s">
        <v>53</v>
      </c>
    </row>
    <row r="10" spans="1:9" ht="13.5" customHeight="1">
      <c r="A10" s="25" t="s">
        <v>66</v>
      </c>
      <c r="B10" s="26" t="s">
        <v>11</v>
      </c>
      <c r="C10" s="26" t="s">
        <v>9</v>
      </c>
      <c r="D10" s="26" t="s">
        <v>9</v>
      </c>
      <c r="E10" s="26" t="s">
        <v>10</v>
      </c>
      <c r="F10" s="26" t="s">
        <v>11</v>
      </c>
      <c r="G10" s="37">
        <f>G11+G57+G62+G80+G99+G135+G142+G153</f>
        <v>18432.600000000002</v>
      </c>
      <c r="H10" s="37">
        <f>H11+H57+H62+H80+H99+H135+H142+H153</f>
        <v>5131.4</v>
      </c>
      <c r="I10" s="20">
        <f>H10/G10*100</f>
        <v>27.83872052776059</v>
      </c>
    </row>
    <row r="11" spans="1:9" ht="15.75" customHeight="1">
      <c r="A11" s="25" t="s">
        <v>19</v>
      </c>
      <c r="B11" s="26" t="s">
        <v>67</v>
      </c>
      <c r="C11" s="26" t="s">
        <v>12</v>
      </c>
      <c r="D11" s="26" t="s">
        <v>9</v>
      </c>
      <c r="E11" s="26" t="s">
        <v>10</v>
      </c>
      <c r="F11" s="26" t="s">
        <v>11</v>
      </c>
      <c r="G11" s="37">
        <f>G13+G18+G23+G33+G37</f>
        <v>5969.700000000001</v>
      </c>
      <c r="H11" s="37">
        <f>H12+H22+H37+H17+H32</f>
        <v>1901.4</v>
      </c>
      <c r="I11" s="20">
        <f>H11/G11*100</f>
        <v>31.85084677621991</v>
      </c>
    </row>
    <row r="12" spans="1:9" ht="24.75" customHeight="1">
      <c r="A12" s="25" t="s">
        <v>57</v>
      </c>
      <c r="B12" s="26" t="s">
        <v>67</v>
      </c>
      <c r="C12" s="26" t="s">
        <v>12</v>
      </c>
      <c r="D12" s="26" t="s">
        <v>16</v>
      </c>
      <c r="E12" s="26" t="s">
        <v>10</v>
      </c>
      <c r="F12" s="26" t="s">
        <v>11</v>
      </c>
      <c r="G12" s="37">
        <f aca="true" t="shared" si="0" ref="G12:H15">G13</f>
        <v>483.8</v>
      </c>
      <c r="H12" s="37">
        <f t="shared" si="0"/>
        <v>188.5</v>
      </c>
      <c r="I12" s="20">
        <f aca="true" t="shared" si="1" ref="I12:I80">H12/G12*100</f>
        <v>38.96238114923522</v>
      </c>
    </row>
    <row r="13" spans="1:9" ht="38.25" customHeight="1">
      <c r="A13" s="27" t="s">
        <v>68</v>
      </c>
      <c r="B13" s="26" t="s">
        <v>67</v>
      </c>
      <c r="C13" s="28" t="s">
        <v>12</v>
      </c>
      <c r="D13" s="28" t="s">
        <v>16</v>
      </c>
      <c r="E13" s="28" t="s">
        <v>69</v>
      </c>
      <c r="F13" s="28" t="s">
        <v>11</v>
      </c>
      <c r="G13" s="39">
        <f t="shared" si="0"/>
        <v>483.8</v>
      </c>
      <c r="H13" s="38">
        <f t="shared" si="0"/>
        <v>188.5</v>
      </c>
      <c r="I13" s="20">
        <f t="shared" si="1"/>
        <v>38.96238114923522</v>
      </c>
    </row>
    <row r="14" spans="1:9" ht="25.5" customHeight="1">
      <c r="A14" s="27" t="s">
        <v>70</v>
      </c>
      <c r="B14" s="26" t="s">
        <v>67</v>
      </c>
      <c r="C14" s="28" t="s">
        <v>12</v>
      </c>
      <c r="D14" s="28" t="s">
        <v>16</v>
      </c>
      <c r="E14" s="28" t="s">
        <v>71</v>
      </c>
      <c r="F14" s="28" t="s">
        <v>11</v>
      </c>
      <c r="G14" s="39">
        <f t="shared" si="0"/>
        <v>483.8</v>
      </c>
      <c r="H14" s="38">
        <f t="shared" si="0"/>
        <v>188.5</v>
      </c>
      <c r="I14" s="20">
        <f t="shared" si="1"/>
        <v>38.96238114923522</v>
      </c>
    </row>
    <row r="15" spans="1:9" ht="15" customHeight="1">
      <c r="A15" s="27" t="s">
        <v>72</v>
      </c>
      <c r="B15" s="26" t="s">
        <v>67</v>
      </c>
      <c r="C15" s="28" t="s">
        <v>12</v>
      </c>
      <c r="D15" s="28" t="s">
        <v>16</v>
      </c>
      <c r="E15" s="28" t="s">
        <v>73</v>
      </c>
      <c r="F15" s="28" t="s">
        <v>11</v>
      </c>
      <c r="G15" s="39">
        <f t="shared" si="0"/>
        <v>483.8</v>
      </c>
      <c r="H15" s="38">
        <f t="shared" si="0"/>
        <v>188.5</v>
      </c>
      <c r="I15" s="20">
        <f t="shared" si="1"/>
        <v>38.96238114923522</v>
      </c>
    </row>
    <row r="16" spans="1:9" ht="39.75" customHeight="1">
      <c r="A16" s="27" t="s">
        <v>74</v>
      </c>
      <c r="B16" s="26" t="s">
        <v>67</v>
      </c>
      <c r="C16" s="28" t="s">
        <v>12</v>
      </c>
      <c r="D16" s="28" t="s">
        <v>16</v>
      </c>
      <c r="E16" s="28" t="s">
        <v>73</v>
      </c>
      <c r="F16" s="28" t="s">
        <v>75</v>
      </c>
      <c r="G16" s="39">
        <v>483.8</v>
      </c>
      <c r="H16" s="38">
        <v>188.5</v>
      </c>
      <c r="I16" s="20">
        <f t="shared" si="1"/>
        <v>38.96238114923522</v>
      </c>
    </row>
    <row r="17" spans="1:9" ht="39" customHeight="1">
      <c r="A17" s="25" t="s">
        <v>58</v>
      </c>
      <c r="B17" s="26" t="s">
        <v>67</v>
      </c>
      <c r="C17" s="26" t="s">
        <v>12</v>
      </c>
      <c r="D17" s="26" t="s">
        <v>15</v>
      </c>
      <c r="E17" s="26" t="s">
        <v>10</v>
      </c>
      <c r="F17" s="26" t="s">
        <v>11</v>
      </c>
      <c r="G17" s="37">
        <f aca="true" t="shared" si="2" ref="G17:H20">G18</f>
        <v>5.6</v>
      </c>
      <c r="H17" s="38">
        <f t="shared" si="2"/>
        <v>0</v>
      </c>
      <c r="I17" s="20">
        <f t="shared" si="1"/>
        <v>0</v>
      </c>
    </row>
    <row r="18" spans="1:9" ht="40.5" customHeight="1">
      <c r="A18" s="27" t="s">
        <v>68</v>
      </c>
      <c r="B18" s="26" t="s">
        <v>67</v>
      </c>
      <c r="C18" s="28" t="s">
        <v>12</v>
      </c>
      <c r="D18" s="28" t="s">
        <v>15</v>
      </c>
      <c r="E18" s="28" t="s">
        <v>69</v>
      </c>
      <c r="F18" s="28" t="s">
        <v>11</v>
      </c>
      <c r="G18" s="39">
        <f t="shared" si="2"/>
        <v>5.6</v>
      </c>
      <c r="H18" s="38">
        <f t="shared" si="2"/>
        <v>0</v>
      </c>
      <c r="I18" s="20">
        <f t="shared" si="1"/>
        <v>0</v>
      </c>
    </row>
    <row r="19" spans="1:9" ht="27" customHeight="1">
      <c r="A19" s="27" t="s">
        <v>70</v>
      </c>
      <c r="B19" s="26" t="s">
        <v>67</v>
      </c>
      <c r="C19" s="28" t="s">
        <v>12</v>
      </c>
      <c r="D19" s="28" t="s">
        <v>15</v>
      </c>
      <c r="E19" s="28" t="s">
        <v>71</v>
      </c>
      <c r="F19" s="28" t="s">
        <v>11</v>
      </c>
      <c r="G19" s="39">
        <f t="shared" si="2"/>
        <v>5.6</v>
      </c>
      <c r="H19" s="38">
        <f t="shared" si="2"/>
        <v>0</v>
      </c>
      <c r="I19" s="20">
        <f t="shared" si="1"/>
        <v>0</v>
      </c>
    </row>
    <row r="20" spans="1:9" ht="16.5" customHeight="1">
      <c r="A20" s="27" t="s">
        <v>76</v>
      </c>
      <c r="B20" s="26" t="s">
        <v>67</v>
      </c>
      <c r="C20" s="28" t="s">
        <v>12</v>
      </c>
      <c r="D20" s="28" t="s">
        <v>15</v>
      </c>
      <c r="E20" s="28" t="s">
        <v>77</v>
      </c>
      <c r="F20" s="28" t="s">
        <v>11</v>
      </c>
      <c r="G20" s="39">
        <f t="shared" si="2"/>
        <v>5.6</v>
      </c>
      <c r="H20" s="38">
        <f t="shared" si="2"/>
        <v>0</v>
      </c>
      <c r="I20" s="20">
        <f t="shared" si="1"/>
        <v>0</v>
      </c>
    </row>
    <row r="21" spans="1:9" ht="16.5" customHeight="1">
      <c r="A21" s="27" t="s">
        <v>180</v>
      </c>
      <c r="B21" s="26" t="s">
        <v>67</v>
      </c>
      <c r="C21" s="28" t="s">
        <v>12</v>
      </c>
      <c r="D21" s="28" t="s">
        <v>15</v>
      </c>
      <c r="E21" s="28" t="s">
        <v>77</v>
      </c>
      <c r="F21" s="28" t="s">
        <v>78</v>
      </c>
      <c r="G21" s="39">
        <v>5.6</v>
      </c>
      <c r="H21" s="39">
        <v>0</v>
      </c>
      <c r="I21" s="20">
        <f t="shared" si="1"/>
        <v>0</v>
      </c>
    </row>
    <row r="22" spans="1:9" ht="42" customHeight="1">
      <c r="A22" s="25" t="s">
        <v>21</v>
      </c>
      <c r="B22" s="26" t="s">
        <v>67</v>
      </c>
      <c r="C22" s="26" t="s">
        <v>12</v>
      </c>
      <c r="D22" s="26" t="s">
        <v>14</v>
      </c>
      <c r="E22" s="26" t="s">
        <v>10</v>
      </c>
      <c r="F22" s="26" t="s">
        <v>11</v>
      </c>
      <c r="G22" s="37">
        <f>G23</f>
        <v>2574.6000000000004</v>
      </c>
      <c r="H22" s="37">
        <f>H23</f>
        <v>1305.6000000000001</v>
      </c>
      <c r="I22" s="20">
        <f t="shared" si="1"/>
        <v>50.71079002563504</v>
      </c>
    </row>
    <row r="23" spans="1:9" ht="39" customHeight="1">
      <c r="A23" s="27" t="s">
        <v>68</v>
      </c>
      <c r="B23" s="26" t="s">
        <v>67</v>
      </c>
      <c r="C23" s="26" t="s">
        <v>12</v>
      </c>
      <c r="D23" s="26" t="s">
        <v>14</v>
      </c>
      <c r="E23" s="26" t="s">
        <v>69</v>
      </c>
      <c r="F23" s="26" t="s">
        <v>11</v>
      </c>
      <c r="G23" s="39">
        <f>G24+G29</f>
        <v>2574.6000000000004</v>
      </c>
      <c r="H23" s="39">
        <f>H24+H29</f>
        <v>1305.6000000000001</v>
      </c>
      <c r="I23" s="20">
        <f t="shared" si="1"/>
        <v>50.71079002563504</v>
      </c>
    </row>
    <row r="24" spans="1:9" ht="27" customHeight="1">
      <c r="A24" s="27" t="s">
        <v>70</v>
      </c>
      <c r="B24" s="26" t="s">
        <v>67</v>
      </c>
      <c r="C24" s="26" t="s">
        <v>12</v>
      </c>
      <c r="D24" s="26" t="s">
        <v>14</v>
      </c>
      <c r="E24" s="26" t="s">
        <v>71</v>
      </c>
      <c r="F24" s="26" t="s">
        <v>11</v>
      </c>
      <c r="G24" s="39">
        <f>G25</f>
        <v>2511.8</v>
      </c>
      <c r="H24" s="39">
        <f>H25</f>
        <v>1275.2</v>
      </c>
      <c r="I24" s="20">
        <f t="shared" si="1"/>
        <v>50.768373278127235</v>
      </c>
    </row>
    <row r="25" spans="1:9" ht="24" customHeight="1">
      <c r="A25" s="27" t="s">
        <v>79</v>
      </c>
      <c r="B25" s="26" t="s">
        <v>67</v>
      </c>
      <c r="C25" s="26" t="s">
        <v>12</v>
      </c>
      <c r="D25" s="26" t="s">
        <v>14</v>
      </c>
      <c r="E25" s="26" t="s">
        <v>80</v>
      </c>
      <c r="F25" s="26" t="s">
        <v>11</v>
      </c>
      <c r="G25" s="39">
        <f>G26+G27+G28</f>
        <v>2511.8</v>
      </c>
      <c r="H25" s="39">
        <f>H26+H27+H28</f>
        <v>1275.2</v>
      </c>
      <c r="I25" s="20">
        <f t="shared" si="1"/>
        <v>50.768373278127235</v>
      </c>
    </row>
    <row r="26" spans="1:9" ht="41.25" customHeight="1">
      <c r="A26" s="27" t="s">
        <v>74</v>
      </c>
      <c r="B26" s="26" t="s">
        <v>67</v>
      </c>
      <c r="C26" s="28" t="s">
        <v>12</v>
      </c>
      <c r="D26" s="28" t="s">
        <v>14</v>
      </c>
      <c r="E26" s="28" t="s">
        <v>80</v>
      </c>
      <c r="F26" s="28" t="s">
        <v>75</v>
      </c>
      <c r="G26" s="39">
        <v>1786.4</v>
      </c>
      <c r="H26" s="39">
        <v>875</v>
      </c>
      <c r="I26" s="20">
        <f t="shared" si="1"/>
        <v>48.98119122257053</v>
      </c>
    </row>
    <row r="27" spans="1:9" ht="14.25" customHeight="1">
      <c r="A27" s="27" t="s">
        <v>180</v>
      </c>
      <c r="B27" s="26" t="s">
        <v>67</v>
      </c>
      <c r="C27" s="28" t="s">
        <v>12</v>
      </c>
      <c r="D27" s="28" t="s">
        <v>14</v>
      </c>
      <c r="E27" s="28" t="s">
        <v>80</v>
      </c>
      <c r="F27" s="28" t="s">
        <v>78</v>
      </c>
      <c r="G27" s="39">
        <v>693.9</v>
      </c>
      <c r="H27" s="39">
        <v>392</v>
      </c>
      <c r="I27" s="20">
        <f t="shared" si="1"/>
        <v>56.49228995532498</v>
      </c>
    </row>
    <row r="28" spans="1:9" ht="17.25" customHeight="1">
      <c r="A28" s="27" t="s">
        <v>81</v>
      </c>
      <c r="B28" s="26" t="s">
        <v>67</v>
      </c>
      <c r="C28" s="28" t="s">
        <v>12</v>
      </c>
      <c r="D28" s="28" t="s">
        <v>14</v>
      </c>
      <c r="E28" s="28" t="s">
        <v>80</v>
      </c>
      <c r="F28" s="28" t="s">
        <v>82</v>
      </c>
      <c r="G28" s="39">
        <f>94.3-62.8</f>
        <v>31.5</v>
      </c>
      <c r="H28" s="39">
        <v>8.2</v>
      </c>
      <c r="I28" s="20">
        <f t="shared" si="1"/>
        <v>26.031746031746028</v>
      </c>
    </row>
    <row r="29" spans="1:9" ht="16.5" customHeight="1">
      <c r="A29" s="27" t="s">
        <v>83</v>
      </c>
      <c r="B29" s="26" t="s">
        <v>67</v>
      </c>
      <c r="C29" s="28" t="s">
        <v>12</v>
      </c>
      <c r="D29" s="28" t="s">
        <v>14</v>
      </c>
      <c r="E29" s="28" t="s">
        <v>84</v>
      </c>
      <c r="F29" s="28" t="s">
        <v>11</v>
      </c>
      <c r="G29" s="39">
        <f>G31</f>
        <v>62.8</v>
      </c>
      <c r="H29" s="38">
        <f>H30</f>
        <v>30.4</v>
      </c>
      <c r="I29" s="20">
        <f t="shared" si="1"/>
        <v>48.40764331210191</v>
      </c>
    </row>
    <row r="30" spans="1:9" ht="27.75" customHeight="1">
      <c r="A30" s="27" t="s">
        <v>85</v>
      </c>
      <c r="B30" s="26" t="s">
        <v>67</v>
      </c>
      <c r="C30" s="28" t="s">
        <v>12</v>
      </c>
      <c r="D30" s="28" t="s">
        <v>14</v>
      </c>
      <c r="E30" s="28" t="s">
        <v>86</v>
      </c>
      <c r="F30" s="28" t="s">
        <v>11</v>
      </c>
      <c r="G30" s="39">
        <f>G31</f>
        <v>62.8</v>
      </c>
      <c r="H30" s="38">
        <f>H31</f>
        <v>30.4</v>
      </c>
      <c r="I30" s="20">
        <f t="shared" si="1"/>
        <v>48.40764331210191</v>
      </c>
    </row>
    <row r="31" spans="1:9" ht="15.75" customHeight="1">
      <c r="A31" s="27" t="s">
        <v>81</v>
      </c>
      <c r="B31" s="26" t="s">
        <v>67</v>
      </c>
      <c r="C31" s="28" t="s">
        <v>12</v>
      </c>
      <c r="D31" s="28" t="s">
        <v>14</v>
      </c>
      <c r="E31" s="28" t="s">
        <v>86</v>
      </c>
      <c r="F31" s="28" t="s">
        <v>82</v>
      </c>
      <c r="G31" s="39">
        <v>62.8</v>
      </c>
      <c r="H31" s="38">
        <v>30.4</v>
      </c>
      <c r="I31" s="20">
        <f t="shared" si="1"/>
        <v>48.40764331210191</v>
      </c>
    </row>
    <row r="32" spans="1:9" ht="50.25" customHeight="1">
      <c r="A32" s="25" t="s">
        <v>87</v>
      </c>
      <c r="B32" s="26" t="s">
        <v>67</v>
      </c>
      <c r="C32" s="26" t="s">
        <v>12</v>
      </c>
      <c r="D32" s="26" t="s">
        <v>33</v>
      </c>
      <c r="E32" s="26" t="s">
        <v>88</v>
      </c>
      <c r="F32" s="26" t="s">
        <v>11</v>
      </c>
      <c r="G32" s="34">
        <f aca="true" t="shared" si="3" ref="G32:H35">G33</f>
        <v>50</v>
      </c>
      <c r="H32" s="38">
        <f t="shared" si="3"/>
        <v>0</v>
      </c>
      <c r="I32" s="20">
        <f t="shared" si="1"/>
        <v>0</v>
      </c>
    </row>
    <row r="33" spans="1:9" ht="15" customHeight="1">
      <c r="A33" s="27" t="s">
        <v>89</v>
      </c>
      <c r="B33" s="26" t="s">
        <v>67</v>
      </c>
      <c r="C33" s="28" t="s">
        <v>12</v>
      </c>
      <c r="D33" s="28" t="s">
        <v>33</v>
      </c>
      <c r="E33" s="28" t="s">
        <v>90</v>
      </c>
      <c r="F33" s="28" t="s">
        <v>11</v>
      </c>
      <c r="G33" s="39">
        <f t="shared" si="3"/>
        <v>50</v>
      </c>
      <c r="H33" s="38">
        <f t="shared" si="3"/>
        <v>0</v>
      </c>
      <c r="I33" s="20">
        <f t="shared" si="1"/>
        <v>0</v>
      </c>
    </row>
    <row r="34" spans="1:9" ht="15.75" customHeight="1">
      <c r="A34" s="27" t="s">
        <v>44</v>
      </c>
      <c r="B34" s="26" t="s">
        <v>67</v>
      </c>
      <c r="C34" s="28" t="s">
        <v>12</v>
      </c>
      <c r="D34" s="28" t="s">
        <v>33</v>
      </c>
      <c r="E34" s="28" t="s">
        <v>91</v>
      </c>
      <c r="F34" s="28" t="s">
        <v>11</v>
      </c>
      <c r="G34" s="39">
        <f t="shared" si="3"/>
        <v>50</v>
      </c>
      <c r="H34" s="38">
        <f t="shared" si="3"/>
        <v>0</v>
      </c>
      <c r="I34" s="20">
        <f t="shared" si="1"/>
        <v>0</v>
      </c>
    </row>
    <row r="35" spans="1:9" ht="15" customHeight="1">
      <c r="A35" s="27" t="s">
        <v>45</v>
      </c>
      <c r="B35" s="26" t="s">
        <v>67</v>
      </c>
      <c r="C35" s="28" t="s">
        <v>12</v>
      </c>
      <c r="D35" s="28" t="s">
        <v>33</v>
      </c>
      <c r="E35" s="28" t="s">
        <v>92</v>
      </c>
      <c r="F35" s="28" t="s">
        <v>11</v>
      </c>
      <c r="G35" s="39">
        <f t="shared" si="3"/>
        <v>50</v>
      </c>
      <c r="H35" s="38">
        <f t="shared" si="3"/>
        <v>0</v>
      </c>
      <c r="I35" s="20">
        <f t="shared" si="1"/>
        <v>0</v>
      </c>
    </row>
    <row r="36" spans="1:9" ht="14.25" customHeight="1">
      <c r="A36" s="27" t="s">
        <v>81</v>
      </c>
      <c r="B36" s="26" t="s">
        <v>67</v>
      </c>
      <c r="C36" s="28" t="s">
        <v>12</v>
      </c>
      <c r="D36" s="28" t="s">
        <v>33</v>
      </c>
      <c r="E36" s="28" t="s">
        <v>92</v>
      </c>
      <c r="F36" s="28" t="s">
        <v>82</v>
      </c>
      <c r="G36" s="39">
        <v>50</v>
      </c>
      <c r="H36" s="38">
        <v>0</v>
      </c>
      <c r="I36" s="20">
        <f t="shared" si="1"/>
        <v>0</v>
      </c>
    </row>
    <row r="37" spans="1:9" ht="15" customHeight="1">
      <c r="A37" s="25" t="s">
        <v>35</v>
      </c>
      <c r="B37" s="26" t="s">
        <v>67</v>
      </c>
      <c r="C37" s="26" t="s">
        <v>12</v>
      </c>
      <c r="D37" s="26" t="s">
        <v>56</v>
      </c>
      <c r="E37" s="26" t="s">
        <v>10</v>
      </c>
      <c r="F37" s="26" t="s">
        <v>11</v>
      </c>
      <c r="G37" s="37">
        <f>G38+G47+G53</f>
        <v>2855.7</v>
      </c>
      <c r="H37" s="37">
        <f>H38+H47+H53</f>
        <v>407.29999999999995</v>
      </c>
      <c r="I37" s="20">
        <f t="shared" si="1"/>
        <v>14.262702664845747</v>
      </c>
    </row>
    <row r="38" spans="1:9" ht="40.5" customHeight="1">
      <c r="A38" s="27" t="s">
        <v>68</v>
      </c>
      <c r="B38" s="26" t="s">
        <v>67</v>
      </c>
      <c r="C38" s="28" t="s">
        <v>12</v>
      </c>
      <c r="D38" s="28" t="s">
        <v>56</v>
      </c>
      <c r="E38" s="28" t="s">
        <v>69</v>
      </c>
      <c r="F38" s="28" t="s">
        <v>11</v>
      </c>
      <c r="G38" s="39">
        <f>G39+G44</f>
        <v>487.5</v>
      </c>
      <c r="H38" s="39">
        <f>H39+H44</f>
        <v>265.9</v>
      </c>
      <c r="I38" s="20">
        <f t="shared" si="1"/>
        <v>54.543589743589735</v>
      </c>
    </row>
    <row r="39" spans="1:9" ht="16.5" customHeight="1">
      <c r="A39" s="27" t="s">
        <v>93</v>
      </c>
      <c r="B39" s="26" t="s">
        <v>67</v>
      </c>
      <c r="C39" s="28" t="s">
        <v>12</v>
      </c>
      <c r="D39" s="28" t="s">
        <v>56</v>
      </c>
      <c r="E39" s="28" t="s">
        <v>94</v>
      </c>
      <c r="F39" s="28" t="s">
        <v>11</v>
      </c>
      <c r="G39" s="39">
        <f>G40</f>
        <v>485.7</v>
      </c>
      <c r="H39" s="39">
        <f>H40</f>
        <v>265</v>
      </c>
      <c r="I39" s="20">
        <f t="shared" si="1"/>
        <v>54.56042824788965</v>
      </c>
    </row>
    <row r="40" spans="1:9" ht="15" customHeight="1">
      <c r="A40" s="27" t="s">
        <v>95</v>
      </c>
      <c r="B40" s="26" t="s">
        <v>67</v>
      </c>
      <c r="C40" s="28" t="s">
        <v>12</v>
      </c>
      <c r="D40" s="28" t="s">
        <v>56</v>
      </c>
      <c r="E40" s="28" t="s">
        <v>96</v>
      </c>
      <c r="F40" s="28" t="s">
        <v>11</v>
      </c>
      <c r="G40" s="39">
        <f>G41+G43+G42</f>
        <v>485.7</v>
      </c>
      <c r="H40" s="39">
        <f>H41+H43+H42</f>
        <v>265</v>
      </c>
      <c r="I40" s="20">
        <f t="shared" si="1"/>
        <v>54.56042824788965</v>
      </c>
    </row>
    <row r="41" spans="1:9" ht="36.75" customHeight="1">
      <c r="A41" s="27" t="s">
        <v>74</v>
      </c>
      <c r="B41" s="26" t="s">
        <v>67</v>
      </c>
      <c r="C41" s="28" t="s">
        <v>12</v>
      </c>
      <c r="D41" s="28" t="s">
        <v>56</v>
      </c>
      <c r="E41" s="28" t="s">
        <v>96</v>
      </c>
      <c r="F41" s="28" t="s">
        <v>75</v>
      </c>
      <c r="G41" s="39">
        <v>440.9</v>
      </c>
      <c r="H41" s="39">
        <v>239.7</v>
      </c>
      <c r="I41" s="20">
        <f t="shared" si="1"/>
        <v>54.36606940349286</v>
      </c>
    </row>
    <row r="42" spans="1:9" ht="15.75" customHeight="1">
      <c r="A42" s="27" t="s">
        <v>180</v>
      </c>
      <c r="B42" s="26" t="s">
        <v>67</v>
      </c>
      <c r="C42" s="28" t="s">
        <v>12</v>
      </c>
      <c r="D42" s="28" t="s">
        <v>56</v>
      </c>
      <c r="E42" s="28" t="s">
        <v>96</v>
      </c>
      <c r="F42" s="28" t="s">
        <v>78</v>
      </c>
      <c r="G42" s="39">
        <v>38</v>
      </c>
      <c r="H42" s="39">
        <v>22.1</v>
      </c>
      <c r="I42" s="20">
        <f t="shared" si="1"/>
        <v>58.15789473684211</v>
      </c>
    </row>
    <row r="43" spans="1:9" ht="14.25" customHeight="1">
      <c r="A43" s="27" t="s">
        <v>81</v>
      </c>
      <c r="B43" s="26" t="s">
        <v>67</v>
      </c>
      <c r="C43" s="28" t="s">
        <v>12</v>
      </c>
      <c r="D43" s="28" t="s">
        <v>56</v>
      </c>
      <c r="E43" s="28" t="s">
        <v>96</v>
      </c>
      <c r="F43" s="28" t="s">
        <v>82</v>
      </c>
      <c r="G43" s="39">
        <v>6.8</v>
      </c>
      <c r="H43" s="39">
        <v>3.2</v>
      </c>
      <c r="I43" s="20">
        <f t="shared" si="1"/>
        <v>47.05882352941177</v>
      </c>
    </row>
    <row r="44" spans="1:9" ht="24" customHeight="1">
      <c r="A44" s="27" t="s">
        <v>97</v>
      </c>
      <c r="B44" s="26" t="s">
        <v>67</v>
      </c>
      <c r="C44" s="28" t="s">
        <v>12</v>
      </c>
      <c r="D44" s="28" t="s">
        <v>56</v>
      </c>
      <c r="E44" s="28" t="s">
        <v>98</v>
      </c>
      <c r="F44" s="28" t="s">
        <v>11</v>
      </c>
      <c r="G44" s="39">
        <f>G45</f>
        <v>1.8</v>
      </c>
      <c r="H44" s="39">
        <f>H45</f>
        <v>0.9</v>
      </c>
      <c r="I44" s="20">
        <f t="shared" si="1"/>
        <v>50</v>
      </c>
    </row>
    <row r="45" spans="1:9" ht="13.5" customHeight="1">
      <c r="A45" s="27" t="s">
        <v>99</v>
      </c>
      <c r="B45" s="26" t="s">
        <v>67</v>
      </c>
      <c r="C45" s="28" t="s">
        <v>12</v>
      </c>
      <c r="D45" s="28" t="s">
        <v>56</v>
      </c>
      <c r="E45" s="28" t="s">
        <v>100</v>
      </c>
      <c r="F45" s="28" t="s">
        <v>11</v>
      </c>
      <c r="G45" s="39">
        <f>G46</f>
        <v>1.8</v>
      </c>
      <c r="H45" s="39">
        <f>H46</f>
        <v>0.9</v>
      </c>
      <c r="I45" s="20">
        <f t="shared" si="1"/>
        <v>50</v>
      </c>
    </row>
    <row r="46" spans="1:9" ht="15.75" customHeight="1">
      <c r="A46" s="27" t="s">
        <v>180</v>
      </c>
      <c r="B46" s="26" t="s">
        <v>67</v>
      </c>
      <c r="C46" s="28" t="s">
        <v>12</v>
      </c>
      <c r="D46" s="28" t="s">
        <v>56</v>
      </c>
      <c r="E46" s="28" t="s">
        <v>100</v>
      </c>
      <c r="F46" s="28" t="s">
        <v>78</v>
      </c>
      <c r="G46" s="39">
        <v>1.8</v>
      </c>
      <c r="H46" s="39">
        <v>0.9</v>
      </c>
      <c r="I46" s="20">
        <f t="shared" si="1"/>
        <v>50</v>
      </c>
    </row>
    <row r="47" spans="1:9" ht="15.75" customHeight="1">
      <c r="A47" s="27" t="s">
        <v>101</v>
      </c>
      <c r="B47" s="26" t="s">
        <v>67</v>
      </c>
      <c r="C47" s="26" t="s">
        <v>12</v>
      </c>
      <c r="D47" s="26" t="s">
        <v>56</v>
      </c>
      <c r="E47" s="26" t="s">
        <v>102</v>
      </c>
      <c r="F47" s="26" t="s">
        <v>11</v>
      </c>
      <c r="G47" s="37">
        <f>G48</f>
        <v>1753.7</v>
      </c>
      <c r="H47" s="37">
        <f>H48</f>
        <v>141.39999999999998</v>
      </c>
      <c r="I47" s="20">
        <f t="shared" si="1"/>
        <v>8.062952614472257</v>
      </c>
    </row>
    <row r="48" spans="1:9" ht="17.25" customHeight="1">
      <c r="A48" s="27" t="s">
        <v>93</v>
      </c>
      <c r="B48" s="26" t="s">
        <v>67</v>
      </c>
      <c r="C48" s="28" t="s">
        <v>12</v>
      </c>
      <c r="D48" s="28" t="s">
        <v>56</v>
      </c>
      <c r="E48" s="28" t="s">
        <v>103</v>
      </c>
      <c r="F48" s="28" t="s">
        <v>11</v>
      </c>
      <c r="G48" s="39">
        <f>G49+G51</f>
        <v>1753.7</v>
      </c>
      <c r="H48" s="39">
        <f>H49+H51</f>
        <v>141.39999999999998</v>
      </c>
      <c r="I48" s="20">
        <f t="shared" si="1"/>
        <v>8.062952614472257</v>
      </c>
    </row>
    <row r="49" spans="1:9" ht="16.5" customHeight="1">
      <c r="A49" s="27" t="s">
        <v>104</v>
      </c>
      <c r="B49" s="26" t="s">
        <v>67</v>
      </c>
      <c r="C49" s="28" t="s">
        <v>12</v>
      </c>
      <c r="D49" s="28" t="s">
        <v>56</v>
      </c>
      <c r="E49" s="28" t="s">
        <v>105</v>
      </c>
      <c r="F49" s="28" t="s">
        <v>11</v>
      </c>
      <c r="G49" s="39">
        <f>G50</f>
        <v>1553.7</v>
      </c>
      <c r="H49" s="39">
        <f>H50</f>
        <v>92.6</v>
      </c>
      <c r="I49" s="20">
        <f t="shared" si="1"/>
        <v>5.959966531505438</v>
      </c>
    </row>
    <row r="50" spans="1:9" ht="16.5" customHeight="1">
      <c r="A50" s="27" t="s">
        <v>180</v>
      </c>
      <c r="B50" s="26" t="s">
        <v>67</v>
      </c>
      <c r="C50" s="28" t="s">
        <v>12</v>
      </c>
      <c r="D50" s="28" t="s">
        <v>56</v>
      </c>
      <c r="E50" s="28" t="s">
        <v>105</v>
      </c>
      <c r="F50" s="28" t="s">
        <v>78</v>
      </c>
      <c r="G50" s="39">
        <v>1553.7</v>
      </c>
      <c r="H50" s="39">
        <v>92.6</v>
      </c>
      <c r="I50" s="20">
        <f t="shared" si="1"/>
        <v>5.959966531505438</v>
      </c>
    </row>
    <row r="51" spans="1:9" ht="15.75" customHeight="1">
      <c r="A51" s="27" t="s">
        <v>106</v>
      </c>
      <c r="B51" s="26" t="s">
        <v>67</v>
      </c>
      <c r="C51" s="28" t="s">
        <v>12</v>
      </c>
      <c r="D51" s="28" t="s">
        <v>56</v>
      </c>
      <c r="E51" s="28" t="s">
        <v>107</v>
      </c>
      <c r="F51" s="28" t="s">
        <v>11</v>
      </c>
      <c r="G51" s="39">
        <f>G52</f>
        <v>200</v>
      </c>
      <c r="H51" s="39">
        <f>H52</f>
        <v>48.8</v>
      </c>
      <c r="I51" s="20">
        <f t="shared" si="1"/>
        <v>24.4</v>
      </c>
    </row>
    <row r="52" spans="1:9" ht="12.75" customHeight="1">
      <c r="A52" s="27" t="s">
        <v>180</v>
      </c>
      <c r="B52" s="26" t="s">
        <v>67</v>
      </c>
      <c r="C52" s="28" t="s">
        <v>12</v>
      </c>
      <c r="D52" s="28" t="s">
        <v>56</v>
      </c>
      <c r="E52" s="28" t="s">
        <v>107</v>
      </c>
      <c r="F52" s="28" t="s">
        <v>78</v>
      </c>
      <c r="G52" s="39">
        <v>200</v>
      </c>
      <c r="H52" s="39">
        <v>48.8</v>
      </c>
      <c r="I52" s="20">
        <f t="shared" si="1"/>
        <v>24.4</v>
      </c>
    </row>
    <row r="53" spans="1:9" ht="15" customHeight="1">
      <c r="A53" s="55" t="s">
        <v>199</v>
      </c>
      <c r="B53" s="26" t="s">
        <v>67</v>
      </c>
      <c r="C53" s="57" t="s">
        <v>12</v>
      </c>
      <c r="D53" s="57" t="s">
        <v>56</v>
      </c>
      <c r="E53" s="57" t="s">
        <v>201</v>
      </c>
      <c r="F53" s="57" t="s">
        <v>11</v>
      </c>
      <c r="G53" s="58">
        <f>G54</f>
        <v>614.5</v>
      </c>
      <c r="H53" s="37">
        <f>H54</f>
        <v>0</v>
      </c>
      <c r="I53" s="20">
        <f t="shared" si="1"/>
        <v>0</v>
      </c>
    </row>
    <row r="54" spans="1:9" ht="15" customHeight="1">
      <c r="A54" s="56" t="s">
        <v>35</v>
      </c>
      <c r="B54" s="26" t="s">
        <v>67</v>
      </c>
      <c r="C54" s="59" t="s">
        <v>12</v>
      </c>
      <c r="D54" s="59" t="s">
        <v>56</v>
      </c>
      <c r="E54" s="59" t="s">
        <v>202</v>
      </c>
      <c r="F54" s="59" t="s">
        <v>11</v>
      </c>
      <c r="G54" s="60">
        <f>G55</f>
        <v>614.5</v>
      </c>
      <c r="H54" s="39">
        <f>H55</f>
        <v>0</v>
      </c>
      <c r="I54" s="20">
        <f t="shared" si="1"/>
        <v>0</v>
      </c>
    </row>
    <row r="55" spans="1:9" ht="14.25" customHeight="1">
      <c r="A55" s="56" t="s">
        <v>200</v>
      </c>
      <c r="B55" s="26" t="s">
        <v>67</v>
      </c>
      <c r="C55" s="59" t="s">
        <v>12</v>
      </c>
      <c r="D55" s="59" t="s">
        <v>56</v>
      </c>
      <c r="E55" s="59" t="s">
        <v>203</v>
      </c>
      <c r="F55" s="59" t="s">
        <v>11</v>
      </c>
      <c r="G55" s="60">
        <f>G56</f>
        <v>614.5</v>
      </c>
      <c r="H55" s="39">
        <f>H56</f>
        <v>0</v>
      </c>
      <c r="I55" s="20">
        <f t="shared" si="1"/>
        <v>0</v>
      </c>
    </row>
    <row r="56" spans="1:9" ht="15" customHeight="1">
      <c r="A56" s="56" t="s">
        <v>81</v>
      </c>
      <c r="B56" s="26" t="s">
        <v>67</v>
      </c>
      <c r="C56" s="59" t="s">
        <v>12</v>
      </c>
      <c r="D56" s="59" t="s">
        <v>56</v>
      </c>
      <c r="E56" s="59" t="s">
        <v>203</v>
      </c>
      <c r="F56" s="59" t="s">
        <v>82</v>
      </c>
      <c r="G56" s="60">
        <v>614.5</v>
      </c>
      <c r="H56" s="39">
        <v>0</v>
      </c>
      <c r="I56" s="20">
        <f t="shared" si="1"/>
        <v>0</v>
      </c>
    </row>
    <row r="57" spans="1:9" ht="16.5" customHeight="1">
      <c r="A57" s="25" t="s">
        <v>17</v>
      </c>
      <c r="B57" s="26" t="s">
        <v>67</v>
      </c>
      <c r="C57" s="26" t="s">
        <v>16</v>
      </c>
      <c r="D57" s="26" t="s">
        <v>9</v>
      </c>
      <c r="E57" s="26" t="s">
        <v>10</v>
      </c>
      <c r="F57" s="26" t="s">
        <v>11</v>
      </c>
      <c r="G57" s="37">
        <f>G58</f>
        <v>125.6</v>
      </c>
      <c r="H57" s="37">
        <f>H58</f>
        <v>46.4</v>
      </c>
      <c r="I57" s="20">
        <f t="shared" si="1"/>
        <v>36.94267515923567</v>
      </c>
    </row>
    <row r="58" spans="1:9" ht="16.5" customHeight="1">
      <c r="A58" s="27" t="s">
        <v>23</v>
      </c>
      <c r="B58" s="26" t="s">
        <v>67</v>
      </c>
      <c r="C58" s="28" t="s">
        <v>16</v>
      </c>
      <c r="D58" s="28" t="s">
        <v>15</v>
      </c>
      <c r="E58" s="28" t="s">
        <v>10</v>
      </c>
      <c r="F58" s="28" t="s">
        <v>11</v>
      </c>
      <c r="G58" s="39">
        <f>G60</f>
        <v>125.6</v>
      </c>
      <c r="H58" s="39">
        <f>H60</f>
        <v>46.4</v>
      </c>
      <c r="I58" s="20">
        <f t="shared" si="1"/>
        <v>36.94267515923567</v>
      </c>
    </row>
    <row r="59" spans="1:9" ht="40.5" customHeight="1">
      <c r="A59" s="27" t="s">
        <v>68</v>
      </c>
      <c r="B59" s="26" t="s">
        <v>67</v>
      </c>
      <c r="C59" s="28" t="s">
        <v>16</v>
      </c>
      <c r="D59" s="28" t="s">
        <v>15</v>
      </c>
      <c r="E59" s="28" t="s">
        <v>69</v>
      </c>
      <c r="F59" s="28" t="s">
        <v>11</v>
      </c>
      <c r="G59" s="39">
        <f>G60</f>
        <v>125.6</v>
      </c>
      <c r="H59" s="39">
        <f>H60</f>
        <v>46.4</v>
      </c>
      <c r="I59" s="20">
        <f t="shared" si="1"/>
        <v>36.94267515923567</v>
      </c>
    </row>
    <row r="60" spans="1:9" ht="23.25" customHeight="1">
      <c r="A60" s="27" t="s">
        <v>108</v>
      </c>
      <c r="B60" s="26" t="s">
        <v>67</v>
      </c>
      <c r="C60" s="28" t="s">
        <v>16</v>
      </c>
      <c r="D60" s="28" t="s">
        <v>15</v>
      </c>
      <c r="E60" s="28" t="s">
        <v>109</v>
      </c>
      <c r="F60" s="28" t="s">
        <v>11</v>
      </c>
      <c r="G60" s="39">
        <f>G61</f>
        <v>125.6</v>
      </c>
      <c r="H60" s="39">
        <f>H61</f>
        <v>46.4</v>
      </c>
      <c r="I60" s="20">
        <f t="shared" si="1"/>
        <v>36.94267515923567</v>
      </c>
    </row>
    <row r="61" spans="1:9" ht="39" customHeight="1">
      <c r="A61" s="27" t="s">
        <v>74</v>
      </c>
      <c r="B61" s="26" t="s">
        <v>67</v>
      </c>
      <c r="C61" s="28" t="s">
        <v>16</v>
      </c>
      <c r="D61" s="28" t="s">
        <v>15</v>
      </c>
      <c r="E61" s="28" t="s">
        <v>109</v>
      </c>
      <c r="F61" s="28" t="s">
        <v>75</v>
      </c>
      <c r="G61" s="39">
        <v>125.6</v>
      </c>
      <c r="H61" s="39">
        <v>46.4</v>
      </c>
      <c r="I61" s="20">
        <f t="shared" si="1"/>
        <v>36.94267515923567</v>
      </c>
    </row>
    <row r="62" spans="1:9" ht="14.25" customHeight="1">
      <c r="A62" s="25" t="s">
        <v>24</v>
      </c>
      <c r="B62" s="26" t="s">
        <v>67</v>
      </c>
      <c r="C62" s="26" t="s">
        <v>15</v>
      </c>
      <c r="D62" s="26" t="s">
        <v>9</v>
      </c>
      <c r="E62" s="26" t="s">
        <v>10</v>
      </c>
      <c r="F62" s="26" t="s">
        <v>11</v>
      </c>
      <c r="G62" s="37">
        <f>G63+G68+G74</f>
        <v>409</v>
      </c>
      <c r="H62" s="37">
        <f>H63+H68+H74</f>
        <v>184.8</v>
      </c>
      <c r="I62" s="20">
        <f t="shared" si="1"/>
        <v>45.183374083129586</v>
      </c>
    </row>
    <row r="63" spans="1:9" ht="27.75" customHeight="1">
      <c r="A63" s="27" t="s">
        <v>59</v>
      </c>
      <c r="B63" s="26" t="s">
        <v>67</v>
      </c>
      <c r="C63" s="28" t="s">
        <v>15</v>
      </c>
      <c r="D63" s="28" t="s">
        <v>41</v>
      </c>
      <c r="E63" s="28" t="s">
        <v>10</v>
      </c>
      <c r="F63" s="28" t="s">
        <v>11</v>
      </c>
      <c r="G63" s="39">
        <f aca="true" t="shared" si="4" ref="G63:H66">G64</f>
        <v>100</v>
      </c>
      <c r="H63" s="39">
        <f t="shared" si="4"/>
        <v>65.6</v>
      </c>
      <c r="I63" s="20">
        <f t="shared" si="1"/>
        <v>65.6</v>
      </c>
    </row>
    <row r="64" spans="1:9" ht="17.25" customHeight="1">
      <c r="A64" s="27" t="s">
        <v>89</v>
      </c>
      <c r="B64" s="26" t="s">
        <v>67</v>
      </c>
      <c r="C64" s="28" t="s">
        <v>15</v>
      </c>
      <c r="D64" s="28" t="s">
        <v>41</v>
      </c>
      <c r="E64" s="28" t="s">
        <v>90</v>
      </c>
      <c r="F64" s="28" t="s">
        <v>11</v>
      </c>
      <c r="G64" s="39">
        <f t="shared" si="4"/>
        <v>100</v>
      </c>
      <c r="H64" s="39">
        <f t="shared" si="4"/>
        <v>65.6</v>
      </c>
      <c r="I64" s="20">
        <f t="shared" si="1"/>
        <v>65.6</v>
      </c>
    </row>
    <row r="65" spans="1:9" ht="15" customHeight="1">
      <c r="A65" s="27" t="s">
        <v>93</v>
      </c>
      <c r="B65" s="26" t="s">
        <v>67</v>
      </c>
      <c r="C65" s="28" t="s">
        <v>15</v>
      </c>
      <c r="D65" s="28" t="s">
        <v>41</v>
      </c>
      <c r="E65" s="28" t="s">
        <v>110</v>
      </c>
      <c r="F65" s="28" t="s">
        <v>11</v>
      </c>
      <c r="G65" s="39">
        <f t="shared" si="4"/>
        <v>100</v>
      </c>
      <c r="H65" s="39">
        <f t="shared" si="4"/>
        <v>65.6</v>
      </c>
      <c r="I65" s="20">
        <f t="shared" si="1"/>
        <v>65.6</v>
      </c>
    </row>
    <row r="66" spans="1:9" ht="24.75" customHeight="1">
      <c r="A66" s="27" t="s">
        <v>111</v>
      </c>
      <c r="B66" s="26" t="s">
        <v>67</v>
      </c>
      <c r="C66" s="28" t="s">
        <v>15</v>
      </c>
      <c r="D66" s="28" t="s">
        <v>41</v>
      </c>
      <c r="E66" s="28" t="s">
        <v>112</v>
      </c>
      <c r="F66" s="28" t="s">
        <v>11</v>
      </c>
      <c r="G66" s="39">
        <f t="shared" si="4"/>
        <v>100</v>
      </c>
      <c r="H66" s="39">
        <f t="shared" si="4"/>
        <v>65.6</v>
      </c>
      <c r="I66" s="20">
        <f t="shared" si="1"/>
        <v>65.6</v>
      </c>
    </row>
    <row r="67" spans="1:9" ht="13.5" customHeight="1">
      <c r="A67" s="27" t="s">
        <v>180</v>
      </c>
      <c r="B67" s="26" t="s">
        <v>67</v>
      </c>
      <c r="C67" s="28" t="s">
        <v>15</v>
      </c>
      <c r="D67" s="28" t="s">
        <v>41</v>
      </c>
      <c r="E67" s="28" t="s">
        <v>112</v>
      </c>
      <c r="F67" s="28" t="s">
        <v>78</v>
      </c>
      <c r="G67" s="39">
        <v>100</v>
      </c>
      <c r="H67" s="39">
        <v>65.6</v>
      </c>
      <c r="I67" s="20">
        <f t="shared" si="1"/>
        <v>65.6</v>
      </c>
    </row>
    <row r="68" spans="1:9" ht="15.75" customHeight="1">
      <c r="A68" s="27" t="s">
        <v>25</v>
      </c>
      <c r="B68" s="26" t="s">
        <v>67</v>
      </c>
      <c r="C68" s="28" t="s">
        <v>15</v>
      </c>
      <c r="D68" s="28" t="s">
        <v>60</v>
      </c>
      <c r="E68" s="28" t="s">
        <v>10</v>
      </c>
      <c r="F68" s="28" t="s">
        <v>11</v>
      </c>
      <c r="G68" s="39">
        <f>G70</f>
        <v>200</v>
      </c>
      <c r="H68" s="39">
        <f>H70</f>
        <v>48.5</v>
      </c>
      <c r="I68" s="20">
        <f t="shared" si="1"/>
        <v>24.25</v>
      </c>
    </row>
    <row r="69" spans="1:9" ht="26.25" customHeight="1">
      <c r="A69" s="27" t="s">
        <v>87</v>
      </c>
      <c r="B69" s="26" t="s">
        <v>67</v>
      </c>
      <c r="C69" s="28" t="s">
        <v>15</v>
      </c>
      <c r="D69" s="28" t="s">
        <v>60</v>
      </c>
      <c r="E69" s="28" t="s">
        <v>88</v>
      </c>
      <c r="F69" s="28" t="s">
        <v>11</v>
      </c>
      <c r="G69" s="39">
        <f aca="true" t="shared" si="5" ref="G69:H72">G70</f>
        <v>200</v>
      </c>
      <c r="H69" s="39">
        <f t="shared" si="5"/>
        <v>48.5</v>
      </c>
      <c r="I69" s="20">
        <f t="shared" si="1"/>
        <v>24.25</v>
      </c>
    </row>
    <row r="70" spans="1:9" ht="24" customHeight="1">
      <c r="A70" s="27" t="s">
        <v>113</v>
      </c>
      <c r="B70" s="26" t="s">
        <v>67</v>
      </c>
      <c r="C70" s="28" t="s">
        <v>15</v>
      </c>
      <c r="D70" s="28" t="s">
        <v>60</v>
      </c>
      <c r="E70" s="28" t="s">
        <v>114</v>
      </c>
      <c r="F70" s="28" t="s">
        <v>11</v>
      </c>
      <c r="G70" s="39">
        <f t="shared" si="5"/>
        <v>200</v>
      </c>
      <c r="H70" s="39">
        <f t="shared" si="5"/>
        <v>48.5</v>
      </c>
      <c r="I70" s="20">
        <f t="shared" si="1"/>
        <v>24.25</v>
      </c>
    </row>
    <row r="71" spans="1:9" ht="17.25" customHeight="1">
      <c r="A71" s="27" t="s">
        <v>93</v>
      </c>
      <c r="B71" s="26" t="s">
        <v>67</v>
      </c>
      <c r="C71" s="28" t="s">
        <v>15</v>
      </c>
      <c r="D71" s="28" t="s">
        <v>60</v>
      </c>
      <c r="E71" s="28" t="s">
        <v>115</v>
      </c>
      <c r="F71" s="28" t="s">
        <v>11</v>
      </c>
      <c r="G71" s="39">
        <f t="shared" si="5"/>
        <v>200</v>
      </c>
      <c r="H71" s="39">
        <f t="shared" si="5"/>
        <v>48.5</v>
      </c>
      <c r="I71" s="20">
        <f t="shared" si="1"/>
        <v>24.25</v>
      </c>
    </row>
    <row r="72" spans="1:9" ht="24" customHeight="1">
      <c r="A72" s="27" t="s">
        <v>116</v>
      </c>
      <c r="B72" s="26" t="s">
        <v>67</v>
      </c>
      <c r="C72" s="28" t="s">
        <v>15</v>
      </c>
      <c r="D72" s="28" t="s">
        <v>60</v>
      </c>
      <c r="E72" s="28" t="s">
        <v>117</v>
      </c>
      <c r="F72" s="28" t="s">
        <v>11</v>
      </c>
      <c r="G72" s="39">
        <f t="shared" si="5"/>
        <v>200</v>
      </c>
      <c r="H72" s="39">
        <f t="shared" si="5"/>
        <v>48.5</v>
      </c>
      <c r="I72" s="20">
        <f t="shared" si="1"/>
        <v>24.25</v>
      </c>
    </row>
    <row r="73" spans="1:9" ht="15" customHeight="1">
      <c r="A73" s="27" t="s">
        <v>180</v>
      </c>
      <c r="B73" s="26" t="s">
        <v>67</v>
      </c>
      <c r="C73" s="28" t="s">
        <v>15</v>
      </c>
      <c r="D73" s="28" t="s">
        <v>60</v>
      </c>
      <c r="E73" s="28" t="s">
        <v>117</v>
      </c>
      <c r="F73" s="28" t="s">
        <v>78</v>
      </c>
      <c r="G73" s="39">
        <v>200</v>
      </c>
      <c r="H73" s="39">
        <v>48.5</v>
      </c>
      <c r="I73" s="20">
        <f t="shared" si="1"/>
        <v>24.25</v>
      </c>
    </row>
    <row r="74" spans="1:9" ht="13.5" customHeight="1">
      <c r="A74" s="27" t="s">
        <v>61</v>
      </c>
      <c r="B74" s="26" t="s">
        <v>67</v>
      </c>
      <c r="C74" s="28" t="s">
        <v>15</v>
      </c>
      <c r="D74" s="28" t="s">
        <v>62</v>
      </c>
      <c r="E74" s="28" t="s">
        <v>10</v>
      </c>
      <c r="F74" s="28" t="s">
        <v>11</v>
      </c>
      <c r="G74" s="39">
        <f>G76</f>
        <v>109</v>
      </c>
      <c r="H74" s="39">
        <f>H76</f>
        <v>70.7</v>
      </c>
      <c r="I74" s="20">
        <f t="shared" si="1"/>
        <v>64.86238532110093</v>
      </c>
    </row>
    <row r="75" spans="1:9" ht="13.5" customHeight="1">
      <c r="A75" s="27" t="s">
        <v>87</v>
      </c>
      <c r="B75" s="26" t="s">
        <v>67</v>
      </c>
      <c r="C75" s="28" t="s">
        <v>15</v>
      </c>
      <c r="D75" s="28" t="s">
        <v>62</v>
      </c>
      <c r="E75" s="28" t="s">
        <v>88</v>
      </c>
      <c r="F75" s="28" t="s">
        <v>11</v>
      </c>
      <c r="G75" s="43">
        <f aca="true" t="shared" si="6" ref="G75:H78">G76</f>
        <v>109</v>
      </c>
      <c r="H75" s="43">
        <f t="shared" si="6"/>
        <v>70.7</v>
      </c>
      <c r="I75" s="20">
        <f t="shared" si="1"/>
        <v>64.86238532110093</v>
      </c>
    </row>
    <row r="76" spans="1:9" ht="51.75" customHeight="1">
      <c r="A76" s="27" t="s">
        <v>118</v>
      </c>
      <c r="B76" s="26" t="s">
        <v>67</v>
      </c>
      <c r="C76" s="28" t="s">
        <v>15</v>
      </c>
      <c r="D76" s="28" t="s">
        <v>62</v>
      </c>
      <c r="E76" s="28" t="s">
        <v>119</v>
      </c>
      <c r="F76" s="28" t="s">
        <v>11</v>
      </c>
      <c r="G76" s="39">
        <f t="shared" si="6"/>
        <v>109</v>
      </c>
      <c r="H76" s="39">
        <f t="shared" si="6"/>
        <v>70.7</v>
      </c>
      <c r="I76" s="20">
        <f t="shared" si="1"/>
        <v>64.86238532110093</v>
      </c>
    </row>
    <row r="77" spans="1:9" ht="15.75" customHeight="1">
      <c r="A77" s="27" t="s">
        <v>93</v>
      </c>
      <c r="B77" s="26" t="s">
        <v>67</v>
      </c>
      <c r="C77" s="28" t="s">
        <v>15</v>
      </c>
      <c r="D77" s="28" t="s">
        <v>62</v>
      </c>
      <c r="E77" s="28" t="s">
        <v>120</v>
      </c>
      <c r="F77" s="28" t="s">
        <v>11</v>
      </c>
      <c r="G77" s="39">
        <f t="shared" si="6"/>
        <v>109</v>
      </c>
      <c r="H77" s="39">
        <f t="shared" si="6"/>
        <v>70.7</v>
      </c>
      <c r="I77" s="20">
        <f t="shared" si="1"/>
        <v>64.86238532110093</v>
      </c>
    </row>
    <row r="78" spans="1:9" ht="24" customHeight="1">
      <c r="A78" s="27" t="s">
        <v>116</v>
      </c>
      <c r="B78" s="26" t="s">
        <v>67</v>
      </c>
      <c r="C78" s="28" t="s">
        <v>15</v>
      </c>
      <c r="D78" s="28" t="s">
        <v>62</v>
      </c>
      <c r="E78" s="28" t="s">
        <v>121</v>
      </c>
      <c r="F78" s="28" t="s">
        <v>11</v>
      </c>
      <c r="G78" s="39">
        <f t="shared" si="6"/>
        <v>109</v>
      </c>
      <c r="H78" s="39">
        <f t="shared" si="6"/>
        <v>70.7</v>
      </c>
      <c r="I78" s="20">
        <f t="shared" si="1"/>
        <v>64.86238532110093</v>
      </c>
    </row>
    <row r="79" spans="1:9" ht="14.25" customHeight="1">
      <c r="A79" s="27" t="s">
        <v>180</v>
      </c>
      <c r="B79" s="26" t="s">
        <v>67</v>
      </c>
      <c r="C79" s="28" t="s">
        <v>15</v>
      </c>
      <c r="D79" s="28" t="s">
        <v>62</v>
      </c>
      <c r="E79" s="28" t="s">
        <v>121</v>
      </c>
      <c r="F79" s="28" t="s">
        <v>78</v>
      </c>
      <c r="G79" s="39">
        <v>109</v>
      </c>
      <c r="H79" s="39">
        <v>70.7</v>
      </c>
      <c r="I79" s="20">
        <f t="shared" si="1"/>
        <v>64.86238532110093</v>
      </c>
    </row>
    <row r="80" spans="1:9" ht="13.5" customHeight="1">
      <c r="A80" s="25" t="s">
        <v>13</v>
      </c>
      <c r="B80" s="26" t="s">
        <v>67</v>
      </c>
      <c r="C80" s="26" t="s">
        <v>14</v>
      </c>
      <c r="D80" s="26" t="s">
        <v>9</v>
      </c>
      <c r="E80" s="26" t="s">
        <v>10</v>
      </c>
      <c r="F80" s="26" t="s">
        <v>11</v>
      </c>
      <c r="G80" s="37">
        <f>G81+G86</f>
        <v>1253.1</v>
      </c>
      <c r="H80" s="37">
        <f>H81+H86</f>
        <v>389</v>
      </c>
      <c r="I80" s="20">
        <f t="shared" si="1"/>
        <v>31.043013326949172</v>
      </c>
    </row>
    <row r="81" spans="1:9" ht="18" customHeight="1">
      <c r="A81" s="27" t="s">
        <v>63</v>
      </c>
      <c r="B81" s="26" t="s">
        <v>67</v>
      </c>
      <c r="C81" s="28" t="s">
        <v>14</v>
      </c>
      <c r="D81" s="28" t="s">
        <v>41</v>
      </c>
      <c r="E81" s="28" t="s">
        <v>10</v>
      </c>
      <c r="F81" s="28" t="s">
        <v>11</v>
      </c>
      <c r="G81" s="39">
        <f aca="true" t="shared" si="7" ref="G81:H84">G82</f>
        <v>1148.5</v>
      </c>
      <c r="H81" s="39">
        <f t="shared" si="7"/>
        <v>384.6</v>
      </c>
      <c r="I81" s="20">
        <f aca="true" t="shared" si="8" ref="I81:I156">H81/G81*100</f>
        <v>33.48715716151502</v>
      </c>
    </row>
    <row r="82" spans="1:9" ht="42" customHeight="1">
      <c r="A82" s="27" t="s">
        <v>122</v>
      </c>
      <c r="B82" s="26" t="s">
        <v>67</v>
      </c>
      <c r="C82" s="28" t="s">
        <v>14</v>
      </c>
      <c r="D82" s="28" t="s">
        <v>41</v>
      </c>
      <c r="E82" s="28" t="s">
        <v>123</v>
      </c>
      <c r="F82" s="28" t="s">
        <v>11</v>
      </c>
      <c r="G82" s="39">
        <f t="shared" si="7"/>
        <v>1148.5</v>
      </c>
      <c r="H82" s="39">
        <f t="shared" si="7"/>
        <v>384.6</v>
      </c>
      <c r="I82" s="20">
        <f t="shared" si="8"/>
        <v>33.48715716151502</v>
      </c>
    </row>
    <row r="83" spans="1:9" ht="18" customHeight="1">
      <c r="A83" s="27" t="s">
        <v>93</v>
      </c>
      <c r="B83" s="26" t="s">
        <v>67</v>
      </c>
      <c r="C83" s="28" t="s">
        <v>14</v>
      </c>
      <c r="D83" s="28" t="s">
        <v>41</v>
      </c>
      <c r="E83" s="28" t="s">
        <v>124</v>
      </c>
      <c r="F83" s="28" t="s">
        <v>11</v>
      </c>
      <c r="G83" s="39">
        <f t="shared" si="7"/>
        <v>1148.5</v>
      </c>
      <c r="H83" s="39">
        <f t="shared" si="7"/>
        <v>384.6</v>
      </c>
      <c r="I83" s="20">
        <f t="shared" si="8"/>
        <v>33.48715716151502</v>
      </c>
    </row>
    <row r="84" spans="1:9" ht="15.75" customHeight="1">
      <c r="A84" s="27" t="s">
        <v>125</v>
      </c>
      <c r="B84" s="26" t="s">
        <v>67</v>
      </c>
      <c r="C84" s="28" t="s">
        <v>14</v>
      </c>
      <c r="D84" s="28" t="s">
        <v>41</v>
      </c>
      <c r="E84" s="28" t="s">
        <v>126</v>
      </c>
      <c r="F84" s="28" t="s">
        <v>11</v>
      </c>
      <c r="G84" s="39">
        <f t="shared" si="7"/>
        <v>1148.5</v>
      </c>
      <c r="H84" s="39">
        <f t="shared" si="7"/>
        <v>384.6</v>
      </c>
      <c r="I84" s="20">
        <f t="shared" si="8"/>
        <v>33.48715716151502</v>
      </c>
    </row>
    <row r="85" spans="1:9" ht="15" customHeight="1">
      <c r="A85" s="27" t="s">
        <v>180</v>
      </c>
      <c r="B85" s="26" t="s">
        <v>67</v>
      </c>
      <c r="C85" s="28" t="s">
        <v>14</v>
      </c>
      <c r="D85" s="28" t="s">
        <v>41</v>
      </c>
      <c r="E85" s="28" t="s">
        <v>127</v>
      </c>
      <c r="F85" s="28" t="s">
        <v>78</v>
      </c>
      <c r="G85" s="39">
        <v>1148.5</v>
      </c>
      <c r="H85" s="39">
        <v>384.6</v>
      </c>
      <c r="I85" s="20">
        <f t="shared" si="8"/>
        <v>33.48715716151502</v>
      </c>
    </row>
    <row r="86" spans="1:9" ht="14.25" customHeight="1">
      <c r="A86" s="27" t="s">
        <v>37</v>
      </c>
      <c r="B86" s="26" t="s">
        <v>67</v>
      </c>
      <c r="C86" s="28" t="s">
        <v>14</v>
      </c>
      <c r="D86" s="28" t="s">
        <v>38</v>
      </c>
      <c r="E86" s="28" t="s">
        <v>10</v>
      </c>
      <c r="F86" s="28" t="s">
        <v>11</v>
      </c>
      <c r="G86" s="39">
        <f>G91+G87+G95</f>
        <v>104.6</v>
      </c>
      <c r="H86" s="39">
        <f>H91+H87+H95</f>
        <v>4.4</v>
      </c>
      <c r="I86" s="20">
        <f t="shared" si="8"/>
        <v>4.206500956022945</v>
      </c>
    </row>
    <row r="87" spans="1:9" ht="27.75" customHeight="1">
      <c r="A87" s="27" t="s">
        <v>128</v>
      </c>
      <c r="B87" s="26" t="s">
        <v>67</v>
      </c>
      <c r="C87" s="28" t="s">
        <v>14</v>
      </c>
      <c r="D87" s="28" t="s">
        <v>38</v>
      </c>
      <c r="E87" s="28" t="s">
        <v>129</v>
      </c>
      <c r="F87" s="28" t="s">
        <v>11</v>
      </c>
      <c r="G87" s="39">
        <f aca="true" t="shared" si="9" ref="G87:H89">G88</f>
        <v>0.2</v>
      </c>
      <c r="H87" s="39">
        <f t="shared" si="9"/>
        <v>0</v>
      </c>
      <c r="I87" s="20">
        <f t="shared" si="8"/>
        <v>0</v>
      </c>
    </row>
    <row r="88" spans="1:9" ht="16.5" customHeight="1">
      <c r="A88" s="27" t="s">
        <v>93</v>
      </c>
      <c r="B88" s="26" t="s">
        <v>67</v>
      </c>
      <c r="C88" s="28" t="s">
        <v>14</v>
      </c>
      <c r="D88" s="28" t="s">
        <v>38</v>
      </c>
      <c r="E88" s="28" t="s">
        <v>130</v>
      </c>
      <c r="F88" s="28" t="s">
        <v>11</v>
      </c>
      <c r="G88" s="39">
        <f t="shared" si="9"/>
        <v>0.2</v>
      </c>
      <c r="H88" s="39">
        <f t="shared" si="9"/>
        <v>0</v>
      </c>
      <c r="I88" s="20">
        <f t="shared" si="8"/>
        <v>0</v>
      </c>
    </row>
    <row r="89" spans="1:9" ht="15" customHeight="1">
      <c r="A89" s="27" t="s">
        <v>131</v>
      </c>
      <c r="B89" s="26" t="s">
        <v>67</v>
      </c>
      <c r="C89" s="28" t="s">
        <v>14</v>
      </c>
      <c r="D89" s="28" t="s">
        <v>38</v>
      </c>
      <c r="E89" s="28" t="s">
        <v>132</v>
      </c>
      <c r="F89" s="28" t="s">
        <v>11</v>
      </c>
      <c r="G89" s="39">
        <f t="shared" si="9"/>
        <v>0.2</v>
      </c>
      <c r="H89" s="39">
        <f t="shared" si="9"/>
        <v>0</v>
      </c>
      <c r="I89" s="20">
        <f t="shared" si="8"/>
        <v>0</v>
      </c>
    </row>
    <row r="90" spans="1:9" ht="18" customHeight="1">
      <c r="A90" s="27" t="s">
        <v>180</v>
      </c>
      <c r="B90" s="26" t="s">
        <v>67</v>
      </c>
      <c r="C90" s="28" t="s">
        <v>14</v>
      </c>
      <c r="D90" s="28" t="s">
        <v>38</v>
      </c>
      <c r="E90" s="28" t="s">
        <v>132</v>
      </c>
      <c r="F90" s="28" t="s">
        <v>78</v>
      </c>
      <c r="G90" s="39">
        <v>0.2</v>
      </c>
      <c r="H90" s="39">
        <v>0</v>
      </c>
      <c r="I90" s="20">
        <f t="shared" si="8"/>
        <v>0</v>
      </c>
    </row>
    <row r="91" spans="1:9" ht="28.5" customHeight="1">
      <c r="A91" s="27" t="s">
        <v>133</v>
      </c>
      <c r="B91" s="26" t="s">
        <v>67</v>
      </c>
      <c r="C91" s="28" t="s">
        <v>14</v>
      </c>
      <c r="D91" s="28" t="s">
        <v>38</v>
      </c>
      <c r="E91" s="28" t="s">
        <v>36</v>
      </c>
      <c r="F91" s="28" t="s">
        <v>11</v>
      </c>
      <c r="G91" s="39">
        <f aca="true" t="shared" si="10" ref="G91:H93">G92</f>
        <v>4.4</v>
      </c>
      <c r="H91" s="39">
        <f t="shared" si="10"/>
        <v>4.4</v>
      </c>
      <c r="I91" s="20">
        <f t="shared" si="8"/>
        <v>100</v>
      </c>
    </row>
    <row r="92" spans="1:9" ht="18" customHeight="1">
      <c r="A92" s="27" t="s">
        <v>134</v>
      </c>
      <c r="B92" s="26" t="s">
        <v>67</v>
      </c>
      <c r="C92" s="28" t="s">
        <v>14</v>
      </c>
      <c r="D92" s="28" t="s">
        <v>38</v>
      </c>
      <c r="E92" s="28" t="s">
        <v>135</v>
      </c>
      <c r="F92" s="28" t="s">
        <v>11</v>
      </c>
      <c r="G92" s="39">
        <f t="shared" si="10"/>
        <v>4.4</v>
      </c>
      <c r="H92" s="39">
        <f t="shared" si="10"/>
        <v>4.4</v>
      </c>
      <c r="I92" s="20">
        <f t="shared" si="8"/>
        <v>100</v>
      </c>
    </row>
    <row r="93" spans="1:9" ht="25.5" customHeight="1">
      <c r="A93" s="27" t="s">
        <v>34</v>
      </c>
      <c r="B93" s="26" t="s">
        <v>67</v>
      </c>
      <c r="C93" s="28" t="s">
        <v>14</v>
      </c>
      <c r="D93" s="28" t="s">
        <v>38</v>
      </c>
      <c r="E93" s="28" t="s">
        <v>136</v>
      </c>
      <c r="F93" s="28" t="s">
        <v>11</v>
      </c>
      <c r="G93" s="39">
        <f t="shared" si="10"/>
        <v>4.4</v>
      </c>
      <c r="H93" s="39">
        <f t="shared" si="10"/>
        <v>4.4</v>
      </c>
      <c r="I93" s="20">
        <f t="shared" si="8"/>
        <v>100</v>
      </c>
    </row>
    <row r="94" spans="1:9" ht="13.5" customHeight="1">
      <c r="A94" s="27" t="s">
        <v>22</v>
      </c>
      <c r="B94" s="26" t="s">
        <v>67</v>
      </c>
      <c r="C94" s="28" t="s">
        <v>14</v>
      </c>
      <c r="D94" s="28" t="s">
        <v>38</v>
      </c>
      <c r="E94" s="28" t="s">
        <v>136</v>
      </c>
      <c r="F94" s="28" t="s">
        <v>20</v>
      </c>
      <c r="G94" s="39">
        <v>4.4</v>
      </c>
      <c r="H94" s="39">
        <v>4.4</v>
      </c>
      <c r="I94" s="20">
        <f t="shared" si="8"/>
        <v>100</v>
      </c>
    </row>
    <row r="95" spans="1:9" ht="40.5" customHeight="1">
      <c r="A95" s="27" t="s">
        <v>189</v>
      </c>
      <c r="B95" s="26" t="s">
        <v>67</v>
      </c>
      <c r="C95" s="28" t="s">
        <v>14</v>
      </c>
      <c r="D95" s="28" t="s">
        <v>38</v>
      </c>
      <c r="E95" s="28" t="s">
        <v>192</v>
      </c>
      <c r="F95" s="28" t="s">
        <v>11</v>
      </c>
      <c r="G95" s="39">
        <f aca="true" t="shared" si="11" ref="G95:H97">G96</f>
        <v>100</v>
      </c>
      <c r="H95" s="39">
        <f t="shared" si="11"/>
        <v>0</v>
      </c>
      <c r="I95" s="20">
        <f t="shared" si="8"/>
        <v>0</v>
      </c>
    </row>
    <row r="96" spans="1:9" ht="17.25" customHeight="1">
      <c r="A96" s="27" t="s">
        <v>93</v>
      </c>
      <c r="B96" s="26" t="s">
        <v>67</v>
      </c>
      <c r="C96" s="28" t="s">
        <v>14</v>
      </c>
      <c r="D96" s="28" t="s">
        <v>38</v>
      </c>
      <c r="E96" s="28" t="s">
        <v>193</v>
      </c>
      <c r="F96" s="28" t="s">
        <v>11</v>
      </c>
      <c r="G96" s="39">
        <f t="shared" si="11"/>
        <v>100</v>
      </c>
      <c r="H96" s="39">
        <f t="shared" si="11"/>
        <v>0</v>
      </c>
      <c r="I96" s="20">
        <f t="shared" si="8"/>
        <v>0</v>
      </c>
    </row>
    <row r="97" spans="1:9" ht="16.5" customHeight="1">
      <c r="A97" s="27" t="s">
        <v>190</v>
      </c>
      <c r="B97" s="26" t="s">
        <v>67</v>
      </c>
      <c r="C97" s="28" t="s">
        <v>14</v>
      </c>
      <c r="D97" s="28" t="s">
        <v>38</v>
      </c>
      <c r="E97" s="28" t="s">
        <v>194</v>
      </c>
      <c r="F97" s="28" t="s">
        <v>11</v>
      </c>
      <c r="G97" s="39">
        <f t="shared" si="11"/>
        <v>100</v>
      </c>
      <c r="H97" s="39">
        <f t="shared" si="11"/>
        <v>0</v>
      </c>
      <c r="I97" s="20">
        <f t="shared" si="8"/>
        <v>0</v>
      </c>
    </row>
    <row r="98" spans="1:9" ht="15" customHeight="1">
      <c r="A98" s="27" t="s">
        <v>191</v>
      </c>
      <c r="B98" s="26" t="s">
        <v>67</v>
      </c>
      <c r="C98" s="28" t="s">
        <v>14</v>
      </c>
      <c r="D98" s="28" t="s">
        <v>38</v>
      </c>
      <c r="E98" s="28" t="s">
        <v>194</v>
      </c>
      <c r="F98" s="28" t="s">
        <v>78</v>
      </c>
      <c r="G98" s="39">
        <v>100</v>
      </c>
      <c r="H98" s="39">
        <v>0</v>
      </c>
      <c r="I98" s="20">
        <f t="shared" si="8"/>
        <v>0</v>
      </c>
    </row>
    <row r="99" spans="1:9" ht="17.25" customHeight="1">
      <c r="A99" s="25" t="s">
        <v>26</v>
      </c>
      <c r="B99" s="26" t="s">
        <v>67</v>
      </c>
      <c r="C99" s="26" t="s">
        <v>18</v>
      </c>
      <c r="D99" s="26" t="s">
        <v>9</v>
      </c>
      <c r="E99" s="26" t="s">
        <v>10</v>
      </c>
      <c r="F99" s="26" t="s">
        <v>11</v>
      </c>
      <c r="G99" s="37">
        <f>G101+G105+G116</f>
        <v>6573.9</v>
      </c>
      <c r="H99" s="37">
        <f>H101+H105+H116</f>
        <v>617.0999999999999</v>
      </c>
      <c r="I99" s="20">
        <f t="shared" si="8"/>
        <v>9.38712179984484</v>
      </c>
    </row>
    <row r="100" spans="1:9" ht="16.5" customHeight="1">
      <c r="A100" s="25" t="s">
        <v>46</v>
      </c>
      <c r="B100" s="26" t="s">
        <v>67</v>
      </c>
      <c r="C100" s="26" t="s">
        <v>18</v>
      </c>
      <c r="D100" s="26" t="s">
        <v>12</v>
      </c>
      <c r="E100" s="26" t="s">
        <v>10</v>
      </c>
      <c r="F100" s="26" t="s">
        <v>11</v>
      </c>
      <c r="G100" s="37">
        <f aca="true" t="shared" si="12" ref="G100:H103">G101</f>
        <v>1850</v>
      </c>
      <c r="H100" s="37">
        <f t="shared" si="12"/>
        <v>7</v>
      </c>
      <c r="I100" s="20">
        <f t="shared" si="8"/>
        <v>0.3783783783783784</v>
      </c>
    </row>
    <row r="101" spans="1:9" ht="48.75" customHeight="1">
      <c r="A101" s="27" t="s">
        <v>137</v>
      </c>
      <c r="B101" s="26" t="s">
        <v>67</v>
      </c>
      <c r="C101" s="28" t="s">
        <v>18</v>
      </c>
      <c r="D101" s="28" t="s">
        <v>12</v>
      </c>
      <c r="E101" s="28" t="s">
        <v>138</v>
      </c>
      <c r="F101" s="28" t="s">
        <v>11</v>
      </c>
      <c r="G101" s="39">
        <f t="shared" si="12"/>
        <v>1850</v>
      </c>
      <c r="H101" s="39">
        <f t="shared" si="12"/>
        <v>7</v>
      </c>
      <c r="I101" s="20">
        <f t="shared" si="8"/>
        <v>0.3783783783783784</v>
      </c>
    </row>
    <row r="102" spans="1:9" ht="16.5" customHeight="1">
      <c r="A102" s="27" t="s">
        <v>89</v>
      </c>
      <c r="B102" s="26" t="s">
        <v>67</v>
      </c>
      <c r="C102" s="28" t="s">
        <v>18</v>
      </c>
      <c r="D102" s="28" t="s">
        <v>12</v>
      </c>
      <c r="E102" s="28" t="s">
        <v>139</v>
      </c>
      <c r="F102" s="28" t="s">
        <v>11</v>
      </c>
      <c r="G102" s="39">
        <f t="shared" si="12"/>
        <v>1850</v>
      </c>
      <c r="H102" s="39">
        <f t="shared" si="12"/>
        <v>7</v>
      </c>
      <c r="I102" s="20">
        <f t="shared" si="8"/>
        <v>0.3783783783783784</v>
      </c>
    </row>
    <row r="103" spans="1:9" ht="13.5" customHeight="1">
      <c r="A103" s="27" t="s">
        <v>140</v>
      </c>
      <c r="B103" s="26" t="s">
        <v>67</v>
      </c>
      <c r="C103" s="28" t="s">
        <v>18</v>
      </c>
      <c r="D103" s="28" t="s">
        <v>12</v>
      </c>
      <c r="E103" s="28" t="s">
        <v>141</v>
      </c>
      <c r="F103" s="28" t="s">
        <v>11</v>
      </c>
      <c r="G103" s="39">
        <f t="shared" si="12"/>
        <v>1850</v>
      </c>
      <c r="H103" s="39">
        <f t="shared" si="12"/>
        <v>7</v>
      </c>
      <c r="I103" s="20">
        <f t="shared" si="8"/>
        <v>0.3783783783783784</v>
      </c>
    </row>
    <row r="104" spans="1:9" ht="12.75">
      <c r="A104" s="27" t="s">
        <v>180</v>
      </c>
      <c r="B104" s="26" t="s">
        <v>67</v>
      </c>
      <c r="C104" s="28" t="s">
        <v>18</v>
      </c>
      <c r="D104" s="28" t="s">
        <v>12</v>
      </c>
      <c r="E104" s="28" t="s">
        <v>141</v>
      </c>
      <c r="F104" s="28" t="s">
        <v>78</v>
      </c>
      <c r="G104" s="39">
        <v>1850</v>
      </c>
      <c r="H104" s="39">
        <v>7</v>
      </c>
      <c r="I104" s="20">
        <f t="shared" si="8"/>
        <v>0.3783783783783784</v>
      </c>
    </row>
    <row r="105" spans="1:9" ht="17.25" customHeight="1">
      <c r="A105" s="25" t="s">
        <v>47</v>
      </c>
      <c r="B105" s="26" t="s">
        <v>67</v>
      </c>
      <c r="C105" s="26" t="s">
        <v>18</v>
      </c>
      <c r="D105" s="26" t="s">
        <v>16</v>
      </c>
      <c r="E105" s="26" t="s">
        <v>10</v>
      </c>
      <c r="F105" s="26" t="s">
        <v>11</v>
      </c>
      <c r="G105" s="37">
        <f>G106+G112</f>
        <v>2058.1</v>
      </c>
      <c r="H105" s="37">
        <f aca="true" t="shared" si="13" ref="G105:I108">H106</f>
        <v>1.3</v>
      </c>
      <c r="I105" s="20">
        <f t="shared" si="8"/>
        <v>0.063165055147952</v>
      </c>
    </row>
    <row r="106" spans="1:9" ht="25.5" customHeight="1">
      <c r="A106" s="27" t="s">
        <v>137</v>
      </c>
      <c r="B106" s="26" t="s">
        <v>67</v>
      </c>
      <c r="C106" s="28" t="s">
        <v>18</v>
      </c>
      <c r="D106" s="28" t="s">
        <v>16</v>
      </c>
      <c r="E106" s="28" t="s">
        <v>138</v>
      </c>
      <c r="F106" s="28" t="s">
        <v>11</v>
      </c>
      <c r="G106" s="39">
        <f t="shared" si="13"/>
        <v>425.2</v>
      </c>
      <c r="H106" s="39">
        <f t="shared" si="13"/>
        <v>1.3</v>
      </c>
      <c r="I106" s="20">
        <f t="shared" si="8"/>
        <v>0.30573847601128884</v>
      </c>
    </row>
    <row r="107" spans="1:9" ht="27.75" customHeight="1">
      <c r="A107" s="27" t="s">
        <v>142</v>
      </c>
      <c r="B107" s="26" t="s">
        <v>67</v>
      </c>
      <c r="C107" s="28" t="s">
        <v>18</v>
      </c>
      <c r="D107" s="28" t="s">
        <v>16</v>
      </c>
      <c r="E107" s="28" t="s">
        <v>143</v>
      </c>
      <c r="F107" s="28" t="s">
        <v>11</v>
      </c>
      <c r="G107" s="39">
        <f t="shared" si="13"/>
        <v>425.2</v>
      </c>
      <c r="H107" s="39">
        <f t="shared" si="13"/>
        <v>1.3</v>
      </c>
      <c r="I107" s="20">
        <f t="shared" si="8"/>
        <v>0.30573847601128884</v>
      </c>
    </row>
    <row r="108" spans="1:9" ht="15.75" customHeight="1">
      <c r="A108" s="27" t="s">
        <v>93</v>
      </c>
      <c r="B108" s="26" t="s">
        <v>67</v>
      </c>
      <c r="C108" s="28" t="s">
        <v>18</v>
      </c>
      <c r="D108" s="28" t="s">
        <v>16</v>
      </c>
      <c r="E108" s="28" t="s">
        <v>144</v>
      </c>
      <c r="F108" s="28" t="s">
        <v>11</v>
      </c>
      <c r="G108" s="39">
        <f t="shared" si="13"/>
        <v>425.2</v>
      </c>
      <c r="H108" s="39">
        <f t="shared" si="13"/>
        <v>1.3</v>
      </c>
      <c r="I108" s="20">
        <f t="shared" si="8"/>
        <v>0.30573847601128884</v>
      </c>
    </row>
    <row r="109" spans="1:9" ht="12.75">
      <c r="A109" s="27" t="s">
        <v>145</v>
      </c>
      <c r="B109" s="26" t="s">
        <v>67</v>
      </c>
      <c r="C109" s="28" t="s">
        <v>18</v>
      </c>
      <c r="D109" s="28" t="s">
        <v>16</v>
      </c>
      <c r="E109" s="28" t="s">
        <v>146</v>
      </c>
      <c r="F109" s="28" t="s">
        <v>11</v>
      </c>
      <c r="G109" s="39">
        <f>G110+G111</f>
        <v>425.2</v>
      </c>
      <c r="H109" s="39">
        <f>H110+H111</f>
        <v>1.3</v>
      </c>
      <c r="I109" s="20">
        <f t="shared" si="8"/>
        <v>0.30573847601128884</v>
      </c>
    </row>
    <row r="110" spans="1:9" ht="12.75">
      <c r="A110" s="27" t="s">
        <v>180</v>
      </c>
      <c r="B110" s="26" t="s">
        <v>67</v>
      </c>
      <c r="C110" s="28" t="s">
        <v>18</v>
      </c>
      <c r="D110" s="28" t="s">
        <v>16</v>
      </c>
      <c r="E110" s="28" t="s">
        <v>146</v>
      </c>
      <c r="F110" s="28" t="s">
        <v>78</v>
      </c>
      <c r="G110" s="39">
        <v>25.2</v>
      </c>
      <c r="H110" s="39">
        <v>1.3</v>
      </c>
      <c r="I110" s="20">
        <f t="shared" si="8"/>
        <v>5.158730158730159</v>
      </c>
    </row>
    <row r="111" spans="1:9" ht="25.5">
      <c r="A111" s="27" t="s">
        <v>147</v>
      </c>
      <c r="B111" s="26" t="s">
        <v>67</v>
      </c>
      <c r="C111" s="28" t="s">
        <v>18</v>
      </c>
      <c r="D111" s="28" t="s">
        <v>16</v>
      </c>
      <c r="E111" s="28" t="s">
        <v>146</v>
      </c>
      <c r="F111" s="28" t="s">
        <v>148</v>
      </c>
      <c r="G111" s="39">
        <v>400</v>
      </c>
      <c r="H111" s="39">
        <v>0</v>
      </c>
      <c r="I111" s="20">
        <f t="shared" si="8"/>
        <v>0</v>
      </c>
    </row>
    <row r="112" spans="1:9" ht="12.75">
      <c r="A112" s="27" t="s">
        <v>156</v>
      </c>
      <c r="B112" s="26" t="s">
        <v>67</v>
      </c>
      <c r="C112" s="28" t="s">
        <v>18</v>
      </c>
      <c r="D112" s="28" t="s">
        <v>16</v>
      </c>
      <c r="E112" s="28" t="s">
        <v>195</v>
      </c>
      <c r="F112" s="28" t="s">
        <v>11</v>
      </c>
      <c r="G112" s="39">
        <f aca="true" t="shared" si="14" ref="G112:H114">G113</f>
        <v>1632.9</v>
      </c>
      <c r="H112" s="39">
        <f t="shared" si="14"/>
        <v>0</v>
      </c>
      <c r="I112" s="20">
        <f t="shared" si="8"/>
        <v>0</v>
      </c>
    </row>
    <row r="113" spans="1:9" ht="12.75">
      <c r="A113" s="27" t="s">
        <v>93</v>
      </c>
      <c r="B113" s="26" t="s">
        <v>67</v>
      </c>
      <c r="C113" s="28" t="s">
        <v>18</v>
      </c>
      <c r="D113" s="28" t="s">
        <v>16</v>
      </c>
      <c r="E113" s="28" t="s">
        <v>139</v>
      </c>
      <c r="F113" s="28" t="s">
        <v>11</v>
      </c>
      <c r="G113" s="39">
        <f t="shared" si="14"/>
        <v>1632.9</v>
      </c>
      <c r="H113" s="39">
        <f t="shared" si="14"/>
        <v>0</v>
      </c>
      <c r="I113" s="20">
        <f t="shared" si="8"/>
        <v>0</v>
      </c>
    </row>
    <row r="114" spans="1:9" ht="12.75">
      <c r="A114" s="27" t="s">
        <v>145</v>
      </c>
      <c r="B114" s="26" t="s">
        <v>67</v>
      </c>
      <c r="C114" s="28" t="s">
        <v>18</v>
      </c>
      <c r="D114" s="28" t="s">
        <v>16</v>
      </c>
      <c r="E114" s="28" t="s">
        <v>182</v>
      </c>
      <c r="F114" s="28" t="s">
        <v>11</v>
      </c>
      <c r="G114" s="39">
        <f t="shared" si="14"/>
        <v>1632.9</v>
      </c>
      <c r="H114" s="39">
        <f t="shared" si="14"/>
        <v>0</v>
      </c>
      <c r="I114" s="20">
        <f t="shared" si="8"/>
        <v>0</v>
      </c>
    </row>
    <row r="115" spans="1:9" ht="13.5" customHeight="1">
      <c r="A115" s="27" t="s">
        <v>191</v>
      </c>
      <c r="B115" s="26" t="s">
        <v>67</v>
      </c>
      <c r="C115" s="28" t="s">
        <v>18</v>
      </c>
      <c r="D115" s="28" t="s">
        <v>16</v>
      </c>
      <c r="E115" s="28" t="s">
        <v>182</v>
      </c>
      <c r="F115" s="28" t="s">
        <v>78</v>
      </c>
      <c r="G115" s="39">
        <v>1632.9</v>
      </c>
      <c r="H115" s="39">
        <v>0</v>
      </c>
      <c r="I115" s="20">
        <f t="shared" si="8"/>
        <v>0</v>
      </c>
    </row>
    <row r="116" spans="1:9" ht="12.75">
      <c r="A116" s="25" t="s">
        <v>27</v>
      </c>
      <c r="B116" s="26" t="s">
        <v>67</v>
      </c>
      <c r="C116" s="26" t="s">
        <v>18</v>
      </c>
      <c r="D116" s="26" t="s">
        <v>15</v>
      </c>
      <c r="E116" s="26" t="s">
        <v>10</v>
      </c>
      <c r="F116" s="26" t="s">
        <v>11</v>
      </c>
      <c r="G116" s="37">
        <f>G117+G126</f>
        <v>2665.8</v>
      </c>
      <c r="H116" s="37">
        <f>H117+H126</f>
        <v>608.8</v>
      </c>
      <c r="I116" s="47">
        <f t="shared" si="8"/>
        <v>22.83742216220271</v>
      </c>
    </row>
    <row r="117" spans="1:9" ht="38.25">
      <c r="A117" s="27" t="s">
        <v>149</v>
      </c>
      <c r="B117" s="26" t="s">
        <v>67</v>
      </c>
      <c r="C117" s="28" t="s">
        <v>18</v>
      </c>
      <c r="D117" s="28" t="s">
        <v>15</v>
      </c>
      <c r="E117" s="28" t="s">
        <v>150</v>
      </c>
      <c r="F117" s="28" t="s">
        <v>11</v>
      </c>
      <c r="G117" s="39">
        <f aca="true" t="shared" si="15" ref="G117:H119">G118</f>
        <v>1106.7</v>
      </c>
      <c r="H117" s="39">
        <f t="shared" si="15"/>
        <v>93.3</v>
      </c>
      <c r="I117" s="20">
        <f t="shared" si="8"/>
        <v>8.43046896177826</v>
      </c>
    </row>
    <row r="118" spans="1:9" ht="25.5">
      <c r="A118" s="27" t="s">
        <v>151</v>
      </c>
      <c r="B118" s="26" t="s">
        <v>67</v>
      </c>
      <c r="C118" s="28" t="s">
        <v>18</v>
      </c>
      <c r="D118" s="28" t="s">
        <v>15</v>
      </c>
      <c r="E118" s="28" t="s">
        <v>152</v>
      </c>
      <c r="F118" s="28" t="s">
        <v>11</v>
      </c>
      <c r="G118" s="39">
        <f>G119+G123</f>
        <v>1106.7</v>
      </c>
      <c r="H118" s="39">
        <f>H119+H123</f>
        <v>93.3</v>
      </c>
      <c r="I118" s="20">
        <f t="shared" si="8"/>
        <v>8.43046896177826</v>
      </c>
    </row>
    <row r="119" spans="1:9" ht="12.75">
      <c r="A119" s="27" t="s">
        <v>93</v>
      </c>
      <c r="B119" s="26" t="s">
        <v>67</v>
      </c>
      <c r="C119" s="28" t="s">
        <v>18</v>
      </c>
      <c r="D119" s="28" t="s">
        <v>15</v>
      </c>
      <c r="E119" s="28" t="s">
        <v>153</v>
      </c>
      <c r="F119" s="28" t="s">
        <v>11</v>
      </c>
      <c r="G119" s="39">
        <f t="shared" si="15"/>
        <v>606.7</v>
      </c>
      <c r="H119" s="39">
        <f t="shared" si="15"/>
        <v>93.3</v>
      </c>
      <c r="I119" s="20">
        <f t="shared" si="8"/>
        <v>15.378275918905555</v>
      </c>
    </row>
    <row r="120" spans="1:9" ht="12.75">
      <c r="A120" s="27" t="s">
        <v>154</v>
      </c>
      <c r="B120" s="26" t="s">
        <v>67</v>
      </c>
      <c r="C120" s="28" t="s">
        <v>18</v>
      </c>
      <c r="D120" s="28" t="s">
        <v>15</v>
      </c>
      <c r="E120" s="28" t="s">
        <v>155</v>
      </c>
      <c r="F120" s="28" t="s">
        <v>11</v>
      </c>
      <c r="G120" s="39">
        <f>G121+G122</f>
        <v>606.7</v>
      </c>
      <c r="H120" s="39">
        <f>H121+H122</f>
        <v>93.3</v>
      </c>
      <c r="I120" s="20">
        <f t="shared" si="8"/>
        <v>15.378275918905555</v>
      </c>
    </row>
    <row r="121" spans="1:9" ht="12.75">
      <c r="A121" s="27" t="s">
        <v>180</v>
      </c>
      <c r="B121" s="26" t="s">
        <v>67</v>
      </c>
      <c r="C121" s="28" t="s">
        <v>18</v>
      </c>
      <c r="D121" s="28" t="s">
        <v>15</v>
      </c>
      <c r="E121" s="28" t="s">
        <v>155</v>
      </c>
      <c r="F121" s="28" t="s">
        <v>78</v>
      </c>
      <c r="G121" s="39">
        <v>29.7</v>
      </c>
      <c r="H121" s="39">
        <v>0</v>
      </c>
      <c r="I121" s="20">
        <f t="shared" si="8"/>
        <v>0</v>
      </c>
    </row>
    <row r="122" spans="1:9" ht="25.5">
      <c r="A122" s="27" t="s">
        <v>147</v>
      </c>
      <c r="B122" s="26" t="s">
        <v>67</v>
      </c>
      <c r="C122" s="28" t="s">
        <v>18</v>
      </c>
      <c r="D122" s="28" t="s">
        <v>15</v>
      </c>
      <c r="E122" s="28" t="s">
        <v>155</v>
      </c>
      <c r="F122" s="28" t="s">
        <v>148</v>
      </c>
      <c r="G122" s="39">
        <v>577</v>
      </c>
      <c r="H122" s="39">
        <v>93.3</v>
      </c>
      <c r="I122" s="20">
        <f t="shared" si="8"/>
        <v>16.16984402079723</v>
      </c>
    </row>
    <row r="123" spans="1:9" ht="39" customHeight="1">
      <c r="A123" s="27" t="s">
        <v>185</v>
      </c>
      <c r="B123" s="26" t="s">
        <v>67</v>
      </c>
      <c r="C123" s="28" t="s">
        <v>18</v>
      </c>
      <c r="D123" s="28" t="s">
        <v>15</v>
      </c>
      <c r="E123" s="28" t="s">
        <v>197</v>
      </c>
      <c r="F123" s="28" t="s">
        <v>11</v>
      </c>
      <c r="G123" s="39">
        <f>G124</f>
        <v>500</v>
      </c>
      <c r="H123" s="39">
        <f>H124</f>
        <v>0</v>
      </c>
      <c r="I123" s="20">
        <f t="shared" si="8"/>
        <v>0</v>
      </c>
    </row>
    <row r="124" spans="1:9" ht="25.5">
      <c r="A124" s="27" t="s">
        <v>196</v>
      </c>
      <c r="B124" s="26" t="s">
        <v>67</v>
      </c>
      <c r="C124" s="28" t="s">
        <v>18</v>
      </c>
      <c r="D124" s="28" t="s">
        <v>15</v>
      </c>
      <c r="E124" s="28" t="s">
        <v>198</v>
      </c>
      <c r="F124" s="28" t="s">
        <v>11</v>
      </c>
      <c r="G124" s="39">
        <f>G125</f>
        <v>500</v>
      </c>
      <c r="H124" s="39">
        <f>H125</f>
        <v>0</v>
      </c>
      <c r="I124" s="20">
        <f t="shared" si="8"/>
        <v>0</v>
      </c>
    </row>
    <row r="125" spans="1:9" ht="25.5">
      <c r="A125" s="27" t="s">
        <v>147</v>
      </c>
      <c r="B125" s="26" t="s">
        <v>67</v>
      </c>
      <c r="C125" s="28" t="s">
        <v>18</v>
      </c>
      <c r="D125" s="28" t="s">
        <v>15</v>
      </c>
      <c r="E125" s="28" t="s">
        <v>198</v>
      </c>
      <c r="F125" s="28" t="s">
        <v>148</v>
      </c>
      <c r="G125" s="39">
        <v>500</v>
      </c>
      <c r="H125" s="39">
        <v>0</v>
      </c>
      <c r="I125" s="20">
        <f t="shared" si="8"/>
        <v>0</v>
      </c>
    </row>
    <row r="126" spans="1:9" ht="12.75">
      <c r="A126" s="27" t="s">
        <v>156</v>
      </c>
      <c r="B126" s="26" t="s">
        <v>67</v>
      </c>
      <c r="C126" s="28" t="s">
        <v>18</v>
      </c>
      <c r="D126" s="28" t="s">
        <v>15</v>
      </c>
      <c r="E126" s="28" t="s">
        <v>157</v>
      </c>
      <c r="F126" s="28" t="s">
        <v>11</v>
      </c>
      <c r="G126" s="39">
        <f>G127</f>
        <v>1559.1</v>
      </c>
      <c r="H126" s="39">
        <f>H127</f>
        <v>515.5</v>
      </c>
      <c r="I126" s="20">
        <f t="shared" si="8"/>
        <v>33.06394714899622</v>
      </c>
    </row>
    <row r="127" spans="1:9" ht="12.75">
      <c r="A127" s="27" t="s">
        <v>93</v>
      </c>
      <c r="B127" s="26" t="s">
        <v>67</v>
      </c>
      <c r="C127" s="28" t="s">
        <v>18</v>
      </c>
      <c r="D127" s="28" t="s">
        <v>15</v>
      </c>
      <c r="E127" s="28" t="s">
        <v>158</v>
      </c>
      <c r="F127" s="28" t="s">
        <v>11</v>
      </c>
      <c r="G127" s="39">
        <f>G128+G130+G132</f>
        <v>1559.1</v>
      </c>
      <c r="H127" s="39">
        <f>H128+H130+H132</f>
        <v>515.5</v>
      </c>
      <c r="I127" s="20">
        <f t="shared" si="8"/>
        <v>33.06394714899622</v>
      </c>
    </row>
    <row r="128" spans="1:9" ht="18.75" customHeight="1">
      <c r="A128" s="27" t="s">
        <v>28</v>
      </c>
      <c r="B128" s="26" t="s">
        <v>67</v>
      </c>
      <c r="C128" s="28" t="s">
        <v>18</v>
      </c>
      <c r="D128" s="28" t="s">
        <v>15</v>
      </c>
      <c r="E128" s="28" t="s">
        <v>159</v>
      </c>
      <c r="F128" s="28" t="s">
        <v>11</v>
      </c>
      <c r="G128" s="39">
        <f>G129</f>
        <v>817</v>
      </c>
      <c r="H128" s="39">
        <f>H129</f>
        <v>256</v>
      </c>
      <c r="I128" s="20">
        <f t="shared" si="8"/>
        <v>31.33414932680538</v>
      </c>
    </row>
    <row r="129" spans="1:9" ht="12.75">
      <c r="A129" s="27" t="s">
        <v>180</v>
      </c>
      <c r="B129" s="26" t="s">
        <v>67</v>
      </c>
      <c r="C129" s="28" t="s">
        <v>18</v>
      </c>
      <c r="D129" s="28" t="s">
        <v>15</v>
      </c>
      <c r="E129" s="28" t="s">
        <v>159</v>
      </c>
      <c r="F129" s="28" t="s">
        <v>78</v>
      </c>
      <c r="G129" s="39">
        <v>817</v>
      </c>
      <c r="H129" s="39">
        <v>256</v>
      </c>
      <c r="I129" s="20">
        <f t="shared" si="8"/>
        <v>31.33414932680538</v>
      </c>
    </row>
    <row r="130" spans="1:9" ht="12.75">
      <c r="A130" s="27" t="s">
        <v>29</v>
      </c>
      <c r="B130" s="26" t="s">
        <v>67</v>
      </c>
      <c r="C130" s="28" t="s">
        <v>18</v>
      </c>
      <c r="D130" s="28" t="s">
        <v>15</v>
      </c>
      <c r="E130" s="28" t="s">
        <v>160</v>
      </c>
      <c r="F130" s="28" t="s">
        <v>11</v>
      </c>
      <c r="G130" s="39">
        <f>G131</f>
        <v>215</v>
      </c>
      <c r="H130" s="39">
        <f>H131</f>
        <v>3</v>
      </c>
      <c r="I130" s="20">
        <f t="shared" si="8"/>
        <v>1.3953488372093024</v>
      </c>
    </row>
    <row r="131" spans="1:9" ht="12.75">
      <c r="A131" s="27" t="s">
        <v>180</v>
      </c>
      <c r="B131" s="26" t="s">
        <v>67</v>
      </c>
      <c r="C131" s="28" t="s">
        <v>18</v>
      </c>
      <c r="D131" s="28" t="s">
        <v>15</v>
      </c>
      <c r="E131" s="28" t="s">
        <v>160</v>
      </c>
      <c r="F131" s="28" t="s">
        <v>78</v>
      </c>
      <c r="G131" s="39">
        <v>215</v>
      </c>
      <c r="H131" s="39">
        <v>3</v>
      </c>
      <c r="I131" s="20">
        <f t="shared" si="8"/>
        <v>1.3953488372093024</v>
      </c>
    </row>
    <row r="132" spans="1:9" ht="12.75">
      <c r="A132" s="27" t="s">
        <v>161</v>
      </c>
      <c r="B132" s="26" t="s">
        <v>67</v>
      </c>
      <c r="C132" s="28" t="s">
        <v>18</v>
      </c>
      <c r="D132" s="28" t="s">
        <v>15</v>
      </c>
      <c r="E132" s="28" t="s">
        <v>162</v>
      </c>
      <c r="F132" s="28" t="s">
        <v>11</v>
      </c>
      <c r="G132" s="39">
        <f>G133+G134</f>
        <v>527.1</v>
      </c>
      <c r="H132" s="39">
        <f>H133+H134</f>
        <v>256.5</v>
      </c>
      <c r="I132" s="20">
        <f t="shared" si="8"/>
        <v>48.66249288560046</v>
      </c>
    </row>
    <row r="133" spans="1:9" ht="12.75">
      <c r="A133" s="27" t="s">
        <v>180</v>
      </c>
      <c r="B133" s="26" t="s">
        <v>67</v>
      </c>
      <c r="C133" s="28" t="s">
        <v>18</v>
      </c>
      <c r="D133" s="28" t="s">
        <v>15</v>
      </c>
      <c r="E133" s="28" t="s">
        <v>162</v>
      </c>
      <c r="F133" s="28" t="s">
        <v>78</v>
      </c>
      <c r="G133" s="39">
        <v>367.1</v>
      </c>
      <c r="H133" s="39">
        <v>101.5</v>
      </c>
      <c r="I133" s="20">
        <f t="shared" si="8"/>
        <v>27.64914192318169</v>
      </c>
    </row>
    <row r="134" spans="1:9" ht="25.5">
      <c r="A134" s="27" t="s">
        <v>147</v>
      </c>
      <c r="B134" s="26" t="s">
        <v>67</v>
      </c>
      <c r="C134" s="28" t="s">
        <v>18</v>
      </c>
      <c r="D134" s="28" t="s">
        <v>15</v>
      </c>
      <c r="E134" s="28" t="s">
        <v>162</v>
      </c>
      <c r="F134" s="28" t="s">
        <v>148</v>
      </c>
      <c r="G134" s="39">
        <v>160</v>
      </c>
      <c r="H134" s="39">
        <v>155</v>
      </c>
      <c r="I134" s="20">
        <f t="shared" si="8"/>
        <v>96.875</v>
      </c>
    </row>
    <row r="135" spans="1:9" ht="12.75">
      <c r="A135" s="25" t="s">
        <v>30</v>
      </c>
      <c r="B135" s="26" t="s">
        <v>67</v>
      </c>
      <c r="C135" s="26" t="s">
        <v>31</v>
      </c>
      <c r="D135" s="26" t="s">
        <v>9</v>
      </c>
      <c r="E135" s="26" t="s">
        <v>10</v>
      </c>
      <c r="F135" s="26" t="s">
        <v>11</v>
      </c>
      <c r="G135" s="37">
        <f>G136</f>
        <v>500</v>
      </c>
      <c r="H135" s="37">
        <f>H136</f>
        <v>232</v>
      </c>
      <c r="I135" s="20">
        <f t="shared" si="8"/>
        <v>46.400000000000006</v>
      </c>
    </row>
    <row r="136" spans="1:9" ht="12.75">
      <c r="A136" s="27" t="s">
        <v>32</v>
      </c>
      <c r="B136" s="26" t="s">
        <v>67</v>
      </c>
      <c r="C136" s="28" t="s">
        <v>31</v>
      </c>
      <c r="D136" s="28" t="s">
        <v>16</v>
      </c>
      <c r="E136" s="28" t="s">
        <v>10</v>
      </c>
      <c r="F136" s="28" t="s">
        <v>11</v>
      </c>
      <c r="G136" s="39">
        <f>G137</f>
        <v>500</v>
      </c>
      <c r="H136" s="39">
        <f>H137</f>
        <v>232</v>
      </c>
      <c r="I136" s="20">
        <f t="shared" si="8"/>
        <v>46.400000000000006</v>
      </c>
    </row>
    <row r="137" spans="1:9" ht="38.25">
      <c r="A137" s="27" t="s">
        <v>149</v>
      </c>
      <c r="B137" s="30" t="s">
        <v>67</v>
      </c>
      <c r="C137" s="28" t="s">
        <v>31</v>
      </c>
      <c r="D137" s="28" t="s">
        <v>16</v>
      </c>
      <c r="E137" s="28" t="s">
        <v>150</v>
      </c>
      <c r="F137" s="28" t="s">
        <v>11</v>
      </c>
      <c r="G137" s="39">
        <f>G139</f>
        <v>500</v>
      </c>
      <c r="H137" s="39">
        <f>H139</f>
        <v>232</v>
      </c>
      <c r="I137" s="20">
        <f t="shared" si="8"/>
        <v>46.400000000000006</v>
      </c>
    </row>
    <row r="138" spans="1:9" ht="12.75">
      <c r="A138" s="27" t="s">
        <v>156</v>
      </c>
      <c r="B138" s="30" t="s">
        <v>67</v>
      </c>
      <c r="C138" s="28" t="s">
        <v>31</v>
      </c>
      <c r="D138" s="28" t="s">
        <v>16</v>
      </c>
      <c r="E138" s="28" t="s">
        <v>157</v>
      </c>
      <c r="F138" s="28" t="s">
        <v>11</v>
      </c>
      <c r="G138" s="39">
        <f aca="true" t="shared" si="16" ref="G138:H140">G139</f>
        <v>500</v>
      </c>
      <c r="H138" s="39">
        <f t="shared" si="16"/>
        <v>232</v>
      </c>
      <c r="I138" s="20">
        <f t="shared" si="8"/>
        <v>46.400000000000006</v>
      </c>
    </row>
    <row r="139" spans="1:9" ht="12.75">
      <c r="A139" s="27" t="s">
        <v>163</v>
      </c>
      <c r="B139" s="30" t="s">
        <v>67</v>
      </c>
      <c r="C139" s="28" t="s">
        <v>31</v>
      </c>
      <c r="D139" s="28" t="s">
        <v>16</v>
      </c>
      <c r="E139" s="28" t="s">
        <v>158</v>
      </c>
      <c r="F139" s="28" t="s">
        <v>11</v>
      </c>
      <c r="G139" s="39">
        <f t="shared" si="16"/>
        <v>500</v>
      </c>
      <c r="H139" s="39">
        <f t="shared" si="16"/>
        <v>232</v>
      </c>
      <c r="I139" s="20">
        <f t="shared" si="8"/>
        <v>46.400000000000006</v>
      </c>
    </row>
    <row r="140" spans="1:9" ht="13.5" customHeight="1">
      <c r="A140" s="27" t="s">
        <v>164</v>
      </c>
      <c r="B140" s="30" t="s">
        <v>67</v>
      </c>
      <c r="C140" s="28" t="s">
        <v>31</v>
      </c>
      <c r="D140" s="28" t="s">
        <v>16</v>
      </c>
      <c r="E140" s="28" t="s">
        <v>165</v>
      </c>
      <c r="F140" s="28" t="s">
        <v>11</v>
      </c>
      <c r="G140" s="39">
        <f t="shared" si="16"/>
        <v>500</v>
      </c>
      <c r="H140" s="39">
        <f t="shared" si="16"/>
        <v>232</v>
      </c>
      <c r="I140" s="20">
        <f t="shared" si="8"/>
        <v>46.400000000000006</v>
      </c>
    </row>
    <row r="141" spans="1:9" ht="12.75">
      <c r="A141" s="27" t="s">
        <v>180</v>
      </c>
      <c r="B141" s="30" t="s">
        <v>67</v>
      </c>
      <c r="C141" s="28" t="s">
        <v>31</v>
      </c>
      <c r="D141" s="28" t="s">
        <v>16</v>
      </c>
      <c r="E141" s="28" t="s">
        <v>166</v>
      </c>
      <c r="F141" s="28" t="s">
        <v>78</v>
      </c>
      <c r="G141" s="39">
        <v>500</v>
      </c>
      <c r="H141" s="39">
        <v>232</v>
      </c>
      <c r="I141" s="20">
        <f t="shared" si="8"/>
        <v>46.400000000000006</v>
      </c>
    </row>
    <row r="142" spans="1:9" ht="12.75">
      <c r="A142" s="25" t="s">
        <v>48</v>
      </c>
      <c r="B142" s="30" t="s">
        <v>67</v>
      </c>
      <c r="C142" s="26" t="s">
        <v>50</v>
      </c>
      <c r="D142" s="26" t="s">
        <v>9</v>
      </c>
      <c r="E142" s="26" t="s">
        <v>10</v>
      </c>
      <c r="F142" s="26" t="s">
        <v>11</v>
      </c>
      <c r="G142" s="37">
        <f>G148+G143</f>
        <v>148.5</v>
      </c>
      <c r="H142" s="37">
        <f>H148+H143</f>
        <v>100.2</v>
      </c>
      <c r="I142" s="20">
        <f t="shared" si="8"/>
        <v>67.47474747474747</v>
      </c>
    </row>
    <row r="143" spans="1:9" ht="15.75" customHeight="1">
      <c r="A143" s="25" t="s">
        <v>183</v>
      </c>
      <c r="B143" s="30" t="s">
        <v>67</v>
      </c>
      <c r="C143" s="26" t="s">
        <v>50</v>
      </c>
      <c r="D143" s="26" t="s">
        <v>18</v>
      </c>
      <c r="E143" s="26" t="s">
        <v>10</v>
      </c>
      <c r="F143" s="26" t="s">
        <v>11</v>
      </c>
      <c r="G143" s="34">
        <v>4.5</v>
      </c>
      <c r="H143" s="37">
        <f>H144</f>
        <v>4.5</v>
      </c>
      <c r="I143" s="20">
        <f t="shared" si="8"/>
        <v>100</v>
      </c>
    </row>
    <row r="144" spans="1:9" ht="42" customHeight="1">
      <c r="A144" s="27" t="s">
        <v>184</v>
      </c>
      <c r="B144" s="30" t="s">
        <v>67</v>
      </c>
      <c r="C144" s="28" t="s">
        <v>50</v>
      </c>
      <c r="D144" s="28" t="s">
        <v>18</v>
      </c>
      <c r="E144" s="28" t="s">
        <v>69</v>
      </c>
      <c r="F144" s="28" t="s">
        <v>11</v>
      </c>
      <c r="G144" s="46">
        <v>4.5</v>
      </c>
      <c r="H144" s="39">
        <f>H145</f>
        <v>4.5</v>
      </c>
      <c r="I144" s="20">
        <f t="shared" si="8"/>
        <v>100</v>
      </c>
    </row>
    <row r="145" spans="1:9" ht="38.25">
      <c r="A145" s="27" t="s">
        <v>185</v>
      </c>
      <c r="B145" s="30" t="s">
        <v>67</v>
      </c>
      <c r="C145" s="28" t="s">
        <v>50</v>
      </c>
      <c r="D145" s="28" t="s">
        <v>18</v>
      </c>
      <c r="E145" s="28" t="s">
        <v>187</v>
      </c>
      <c r="F145" s="28" t="s">
        <v>11</v>
      </c>
      <c r="G145" s="46">
        <v>4.5</v>
      </c>
      <c r="H145" s="39">
        <f>H146</f>
        <v>4.5</v>
      </c>
      <c r="I145" s="20">
        <f t="shared" si="8"/>
        <v>100</v>
      </c>
    </row>
    <row r="146" spans="1:9" ht="38.25">
      <c r="A146" s="27" t="s">
        <v>186</v>
      </c>
      <c r="B146" s="30" t="s">
        <v>67</v>
      </c>
      <c r="C146" s="28" t="s">
        <v>50</v>
      </c>
      <c r="D146" s="28" t="s">
        <v>18</v>
      </c>
      <c r="E146" s="28" t="s">
        <v>188</v>
      </c>
      <c r="F146" s="28" t="s">
        <v>11</v>
      </c>
      <c r="G146" s="46">
        <v>4.5</v>
      </c>
      <c r="H146" s="39">
        <f>H147</f>
        <v>4.5</v>
      </c>
      <c r="I146" s="20">
        <f t="shared" si="8"/>
        <v>100</v>
      </c>
    </row>
    <row r="147" spans="1:9" ht="12.75">
      <c r="A147" s="27" t="s">
        <v>180</v>
      </c>
      <c r="B147" s="30" t="s">
        <v>67</v>
      </c>
      <c r="C147" s="28" t="s">
        <v>50</v>
      </c>
      <c r="D147" s="28" t="s">
        <v>18</v>
      </c>
      <c r="E147" s="28" t="s">
        <v>188</v>
      </c>
      <c r="F147" s="28" t="s">
        <v>78</v>
      </c>
      <c r="G147" s="46">
        <v>4.5</v>
      </c>
      <c r="H147" s="39">
        <v>4.5</v>
      </c>
      <c r="I147" s="20">
        <f t="shared" si="8"/>
        <v>100</v>
      </c>
    </row>
    <row r="148" spans="1:9" ht="12.75">
      <c r="A148" s="25" t="s">
        <v>49</v>
      </c>
      <c r="B148" s="30" t="s">
        <v>67</v>
      </c>
      <c r="C148" s="26" t="s">
        <v>50</v>
      </c>
      <c r="D148" s="26" t="s">
        <v>50</v>
      </c>
      <c r="E148" s="26" t="s">
        <v>10</v>
      </c>
      <c r="F148" s="26" t="s">
        <v>11</v>
      </c>
      <c r="G148" s="37">
        <f aca="true" t="shared" si="17" ref="G148:H151">G149</f>
        <v>144</v>
      </c>
      <c r="H148" s="37">
        <f t="shared" si="17"/>
        <v>95.7</v>
      </c>
      <c r="I148" s="20">
        <f t="shared" si="8"/>
        <v>66.45833333333333</v>
      </c>
    </row>
    <row r="149" spans="1:9" ht="38.25">
      <c r="A149" s="27" t="s">
        <v>167</v>
      </c>
      <c r="B149" s="30" t="s">
        <v>67</v>
      </c>
      <c r="C149" s="28" t="s">
        <v>50</v>
      </c>
      <c r="D149" s="28" t="s">
        <v>50</v>
      </c>
      <c r="E149" s="28" t="s">
        <v>168</v>
      </c>
      <c r="F149" s="28" t="s">
        <v>11</v>
      </c>
      <c r="G149" s="39">
        <f t="shared" si="17"/>
        <v>144</v>
      </c>
      <c r="H149" s="39">
        <f t="shared" si="17"/>
        <v>95.7</v>
      </c>
      <c r="I149" s="20">
        <f t="shared" si="8"/>
        <v>66.45833333333333</v>
      </c>
    </row>
    <row r="150" spans="1:9" ht="12.75">
      <c r="A150" s="27" t="s">
        <v>93</v>
      </c>
      <c r="B150" s="30" t="s">
        <v>67</v>
      </c>
      <c r="C150" s="28" t="s">
        <v>50</v>
      </c>
      <c r="D150" s="28" t="s">
        <v>50</v>
      </c>
      <c r="E150" s="28" t="s">
        <v>169</v>
      </c>
      <c r="F150" s="28" t="s">
        <v>11</v>
      </c>
      <c r="G150" s="39">
        <f t="shared" si="17"/>
        <v>144</v>
      </c>
      <c r="H150" s="39">
        <f t="shared" si="17"/>
        <v>95.7</v>
      </c>
      <c r="I150" s="20">
        <f t="shared" si="8"/>
        <v>66.45833333333333</v>
      </c>
    </row>
    <row r="151" spans="1:9" ht="12.75">
      <c r="A151" s="27" t="s">
        <v>170</v>
      </c>
      <c r="B151" s="30" t="s">
        <v>67</v>
      </c>
      <c r="C151" s="28" t="s">
        <v>50</v>
      </c>
      <c r="D151" s="28" t="s">
        <v>50</v>
      </c>
      <c r="E151" s="28" t="s">
        <v>171</v>
      </c>
      <c r="F151" s="28" t="s">
        <v>11</v>
      </c>
      <c r="G151" s="39">
        <f t="shared" si="17"/>
        <v>144</v>
      </c>
      <c r="H151" s="39">
        <f t="shared" si="17"/>
        <v>95.7</v>
      </c>
      <c r="I151" s="20">
        <f t="shared" si="8"/>
        <v>66.45833333333333</v>
      </c>
    </row>
    <row r="152" spans="1:9" ht="12.75">
      <c r="A152" s="27" t="s">
        <v>180</v>
      </c>
      <c r="B152" s="30" t="s">
        <v>67</v>
      </c>
      <c r="C152" s="28" t="s">
        <v>50</v>
      </c>
      <c r="D152" s="28" t="s">
        <v>50</v>
      </c>
      <c r="E152" s="28" t="s">
        <v>171</v>
      </c>
      <c r="F152" s="28" t="s">
        <v>78</v>
      </c>
      <c r="G152" s="39">
        <v>144</v>
      </c>
      <c r="H152" s="39">
        <v>95.7</v>
      </c>
      <c r="I152" s="20">
        <f t="shared" si="8"/>
        <v>66.45833333333333</v>
      </c>
    </row>
    <row r="153" spans="1:9" ht="12.75">
      <c r="A153" s="25" t="s">
        <v>64</v>
      </c>
      <c r="B153" s="30" t="s">
        <v>67</v>
      </c>
      <c r="C153" s="26" t="s">
        <v>39</v>
      </c>
      <c r="D153" s="26" t="s">
        <v>9</v>
      </c>
      <c r="E153" s="26" t="s">
        <v>10</v>
      </c>
      <c r="F153" s="26" t="s">
        <v>11</v>
      </c>
      <c r="G153" s="37">
        <f>G154</f>
        <v>3452.8</v>
      </c>
      <c r="H153" s="37">
        <f>H154</f>
        <v>1660.4999999999998</v>
      </c>
      <c r="I153" s="20">
        <f t="shared" si="8"/>
        <v>48.09140407784985</v>
      </c>
    </row>
    <row r="154" spans="1:9" ht="12.75">
      <c r="A154" s="29" t="s">
        <v>40</v>
      </c>
      <c r="B154" s="30" t="s">
        <v>67</v>
      </c>
      <c r="C154" s="30" t="s">
        <v>39</v>
      </c>
      <c r="D154" s="30" t="s">
        <v>12</v>
      </c>
      <c r="E154" s="30" t="s">
        <v>10</v>
      </c>
      <c r="F154" s="30" t="s">
        <v>11</v>
      </c>
      <c r="G154" s="37">
        <f>G158+G155</f>
        <v>3452.8</v>
      </c>
      <c r="H154" s="37">
        <f>H158+H155</f>
        <v>1660.4999999999998</v>
      </c>
      <c r="I154" s="20">
        <f t="shared" si="8"/>
        <v>48.09140407784985</v>
      </c>
    </row>
    <row r="155" spans="1:9" ht="12.75">
      <c r="A155" s="29" t="s">
        <v>83</v>
      </c>
      <c r="B155" s="30" t="s">
        <v>67</v>
      </c>
      <c r="C155" s="30" t="s">
        <v>39</v>
      </c>
      <c r="D155" s="30" t="s">
        <v>12</v>
      </c>
      <c r="E155" s="30" t="s">
        <v>84</v>
      </c>
      <c r="F155" s="30" t="s">
        <v>11</v>
      </c>
      <c r="G155" s="37">
        <f>G156</f>
        <v>104.8</v>
      </c>
      <c r="H155" s="37">
        <f>H156</f>
        <v>72.3</v>
      </c>
      <c r="I155" s="20">
        <f t="shared" si="8"/>
        <v>68.9885496183206</v>
      </c>
    </row>
    <row r="156" spans="1:9" ht="25.5">
      <c r="A156" s="31" t="s">
        <v>85</v>
      </c>
      <c r="B156" s="30" t="s">
        <v>67</v>
      </c>
      <c r="C156" s="32" t="s">
        <v>39</v>
      </c>
      <c r="D156" s="32" t="s">
        <v>12</v>
      </c>
      <c r="E156" s="32" t="s">
        <v>86</v>
      </c>
      <c r="F156" s="32" t="s">
        <v>11</v>
      </c>
      <c r="G156" s="39">
        <f>G157</f>
        <v>104.8</v>
      </c>
      <c r="H156" s="39">
        <f>H157</f>
        <v>72.3</v>
      </c>
      <c r="I156" s="20">
        <f t="shared" si="8"/>
        <v>68.9885496183206</v>
      </c>
    </row>
    <row r="157" spans="1:9" ht="42" customHeight="1">
      <c r="A157" s="31" t="s">
        <v>74</v>
      </c>
      <c r="B157" s="30" t="s">
        <v>67</v>
      </c>
      <c r="C157" s="32" t="s">
        <v>39</v>
      </c>
      <c r="D157" s="32" t="s">
        <v>12</v>
      </c>
      <c r="E157" s="32" t="s">
        <v>86</v>
      </c>
      <c r="F157" s="32" t="s">
        <v>75</v>
      </c>
      <c r="G157" s="39">
        <v>104.8</v>
      </c>
      <c r="H157" s="39">
        <v>72.3</v>
      </c>
      <c r="I157" s="20">
        <f aca="true" t="shared" si="18" ref="I157:I163">H157/G157*100</f>
        <v>68.9885496183206</v>
      </c>
    </row>
    <row r="158" spans="1:9" ht="38.25">
      <c r="A158" s="31" t="s">
        <v>172</v>
      </c>
      <c r="B158" s="30" t="s">
        <v>67</v>
      </c>
      <c r="C158" s="32" t="s">
        <v>39</v>
      </c>
      <c r="D158" s="32" t="s">
        <v>12</v>
      </c>
      <c r="E158" s="32" t="s">
        <v>173</v>
      </c>
      <c r="F158" s="32" t="s">
        <v>11</v>
      </c>
      <c r="G158" s="39">
        <f>G159</f>
        <v>3348</v>
      </c>
      <c r="H158" s="39">
        <f>H159</f>
        <v>1588.1999999999998</v>
      </c>
      <c r="I158" s="20">
        <f t="shared" si="18"/>
        <v>47.43727598566308</v>
      </c>
    </row>
    <row r="159" spans="1:9" ht="25.5">
      <c r="A159" s="31" t="s">
        <v>174</v>
      </c>
      <c r="B159" s="30" t="s">
        <v>67</v>
      </c>
      <c r="C159" s="32" t="s">
        <v>39</v>
      </c>
      <c r="D159" s="32" t="s">
        <v>12</v>
      </c>
      <c r="E159" s="32" t="s">
        <v>175</v>
      </c>
      <c r="F159" s="32" t="s">
        <v>11</v>
      </c>
      <c r="G159" s="39">
        <f>G160</f>
        <v>3348</v>
      </c>
      <c r="H159" s="39">
        <f>H160</f>
        <v>1588.1999999999998</v>
      </c>
      <c r="I159" s="20">
        <f t="shared" si="18"/>
        <v>47.43727598566308</v>
      </c>
    </row>
    <row r="160" spans="1:9" ht="12.75">
      <c r="A160" s="31" t="s">
        <v>176</v>
      </c>
      <c r="B160" s="30" t="s">
        <v>67</v>
      </c>
      <c r="C160" s="32" t="s">
        <v>39</v>
      </c>
      <c r="D160" s="32" t="s">
        <v>12</v>
      </c>
      <c r="E160" s="32" t="s">
        <v>177</v>
      </c>
      <c r="F160" s="32" t="s">
        <v>11</v>
      </c>
      <c r="G160" s="39">
        <f>G161+G162+G163</f>
        <v>3348</v>
      </c>
      <c r="H160" s="39">
        <f>H161+H162+H163</f>
        <v>1588.1999999999998</v>
      </c>
      <c r="I160" s="20">
        <f t="shared" si="18"/>
        <v>47.43727598566308</v>
      </c>
    </row>
    <row r="161" spans="1:9" ht="43.5" customHeight="1">
      <c r="A161" s="31" t="s">
        <v>74</v>
      </c>
      <c r="B161" s="30" t="s">
        <v>67</v>
      </c>
      <c r="C161" s="32" t="s">
        <v>39</v>
      </c>
      <c r="D161" s="32" t="s">
        <v>12</v>
      </c>
      <c r="E161" s="32" t="s">
        <v>177</v>
      </c>
      <c r="F161" s="32" t="s">
        <v>75</v>
      </c>
      <c r="G161" s="39">
        <v>1411</v>
      </c>
      <c r="H161" s="39">
        <v>647.1</v>
      </c>
      <c r="I161" s="20">
        <f t="shared" si="18"/>
        <v>45.86109142452162</v>
      </c>
    </row>
    <row r="162" spans="1:9" ht="12.75">
      <c r="A162" s="31" t="s">
        <v>180</v>
      </c>
      <c r="B162" s="30" t="s">
        <v>67</v>
      </c>
      <c r="C162" s="32" t="s">
        <v>39</v>
      </c>
      <c r="D162" s="32" t="s">
        <v>12</v>
      </c>
      <c r="E162" s="32" t="s">
        <v>177</v>
      </c>
      <c r="F162" s="32" t="s">
        <v>78</v>
      </c>
      <c r="G162" s="39">
        <v>1928.5</v>
      </c>
      <c r="H162" s="39">
        <v>934</v>
      </c>
      <c r="I162" s="20">
        <f t="shared" si="18"/>
        <v>48.431423386051335</v>
      </c>
    </row>
    <row r="163" spans="1:9" ht="12.75">
      <c r="A163" s="31" t="s">
        <v>81</v>
      </c>
      <c r="B163" s="30" t="s">
        <v>67</v>
      </c>
      <c r="C163" s="32" t="s">
        <v>39</v>
      </c>
      <c r="D163" s="32" t="s">
        <v>12</v>
      </c>
      <c r="E163" s="32" t="s">
        <v>177</v>
      </c>
      <c r="F163" s="32" t="s">
        <v>82</v>
      </c>
      <c r="G163" s="39">
        <v>8.5</v>
      </c>
      <c r="H163" s="39">
        <v>7.1</v>
      </c>
      <c r="I163" s="20">
        <f t="shared" si="18"/>
        <v>83.52941176470587</v>
      </c>
    </row>
  </sheetData>
  <sheetProtection/>
  <mergeCells count="5">
    <mergeCell ref="D1:G1"/>
    <mergeCell ref="D2:G2"/>
    <mergeCell ref="D3:G3"/>
    <mergeCell ref="A5:I5"/>
    <mergeCell ref="A6:I6"/>
  </mergeCells>
  <printOptions/>
  <pageMargins left="0.75" right="0.75" top="0.55" bottom="0.38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Zholoboff</dc:creator>
  <cp:keywords/>
  <dc:description/>
  <cp:lastModifiedBy>Савиных Е. П.</cp:lastModifiedBy>
  <cp:lastPrinted>2014-05-14T08:22:20Z</cp:lastPrinted>
  <dcterms:created xsi:type="dcterms:W3CDTF">2006-11-27T08:32:25Z</dcterms:created>
  <dcterms:modified xsi:type="dcterms:W3CDTF">2014-09-05T05:53:16Z</dcterms:modified>
  <cp:category/>
  <cp:version/>
  <cp:contentType/>
  <cp:contentStatus/>
</cp:coreProperties>
</file>