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<sst xmlns="http://schemas.openxmlformats.org/spreadsheetml/2006/main" count="149" uniqueCount="66">
  <si>
    <t>№ п/п</t>
  </si>
  <si>
    <t>Наименование мероприятия</t>
  </si>
  <si>
    <t>Источники финансирования</t>
  </si>
  <si>
    <t>Примечание, % исполнения</t>
  </si>
  <si>
    <t>Муниципальная программа Мирнинского городского поселения  "Развитие муниципального управления Мирнинского городского поселения Оричевского района Кировской области"</t>
  </si>
  <si>
    <t>1</t>
  </si>
  <si>
    <t>Высшее должностное лицо муниципального образования (Глава поселения)</t>
  </si>
  <si>
    <t>местный бюджет</t>
  </si>
  <si>
    <t>2</t>
  </si>
  <si>
    <t>Аппарат представительного органа муниципального образования (Мирнинская поселковая Дума)</t>
  </si>
  <si>
    <t>3</t>
  </si>
  <si>
    <t>Аппарат администрации (исполнительно-распорядительного органа муниципального образования)</t>
  </si>
  <si>
    <t>4</t>
  </si>
  <si>
    <t>7</t>
  </si>
  <si>
    <t>областной бюджет</t>
  </si>
  <si>
    <t>Осуществление первичного воинского учета на территориях, где отсутствуют военные комиссариаты</t>
  </si>
  <si>
    <t>федеральный бюджет</t>
  </si>
  <si>
    <t xml:space="preserve">Всего по программе </t>
  </si>
  <si>
    <t>Итого по МП</t>
  </si>
  <si>
    <t>Муниципальная программа Мирнинского городского поселения Оричевского района Кировской области "Управление муниципальным имуществом муниципального образования Мирнинское городское поселение Оричевского района Кировской области"</t>
  </si>
  <si>
    <t>Мероприятия в сфере имущественных отношений</t>
  </si>
  <si>
    <t>Мероприятия в сфере земельных отношений</t>
  </si>
  <si>
    <t>Муниципальная программа Мирнинского городского поселения "Благоустройство муниципального образования Мирнинское городское поселение Оричевского района Кировской области"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</si>
  <si>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</si>
  <si>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</si>
  <si>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поселения</t>
  </si>
  <si>
    <t>Мероприятия в сфере дорожного хозяйства</t>
  </si>
  <si>
    <t>Муниципальная программа Мирнинского городского поселения "Реформирование и модернизация коммунальной и жилищной инфраструктуры Мирнинского городского поселения Оричевского района Кировской области"</t>
  </si>
  <si>
    <t>Капитальный ремонт муниципального жилищного фонда</t>
  </si>
  <si>
    <t>Муниципальная программа Мирнинского городского поселения "Обеспечение безопасности жизнедеятельности населения муниципального образования Мирнинское городское поселение Оричевского района Кировской области"</t>
  </si>
  <si>
    <t>Подпрограмма "Пожарная безопасность муниципального образования Мирнинское городское поселение Оричевского района Кировской области"</t>
  </si>
  <si>
    <t>Подпрограмма "Профилактика терроризма и экстремизма, а также минимизация и(или) ликвидация последствий проявлений терроризма и экстремизма на территории муниципального образования Мирнинское городское поселение Оричевского района Кировской области"</t>
  </si>
  <si>
    <t>Резервный фонд</t>
  </si>
  <si>
    <t>Муниципальная программа Мирнинского городского поселения "Поддержка и развитие малого и среднего предпринимательства"</t>
  </si>
  <si>
    <t>Мероприятия по развитию малого и среднего предпринимательства</t>
  </si>
  <si>
    <t>Муниципальная программа Мирнинского городского поселения "Регулирование межбюджетных отношений"</t>
  </si>
  <si>
    <t>Осуществление мероприятий по утверждению генеральных планов поселения, правил землепользования и застройки, по утверждению подготовленной на основе генеральных планов поселений документации по планировке территории,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поселений, утверждению местных нормативов градостроительного проектирования поселений</t>
  </si>
  <si>
    <t>Муниципальная программа  Мирнинского городского поселения "Развитие культуры спорта Мирнинского городского поселения Оричевского района Кировской области"</t>
  </si>
  <si>
    <t>Финансовое обеспечение деятельности муниципальных учреждений культуры</t>
  </si>
  <si>
    <t>Муниципальная программа  Мирнинского городского поселения "Развитие молодежной политики в Мирнинском городском поселении Оричевского района Кировской области"</t>
  </si>
  <si>
    <t>Мероприятия в сфере молодежной политики</t>
  </si>
  <si>
    <t>Муниципальная программа Мирнинского городского поселения " Развитие жилищного строительства в Мирнинском городском поселении Оричевского района Кировской области"</t>
  </si>
  <si>
    <t>Мероприятия в области градостроительной деятельности</t>
  </si>
  <si>
    <t>в том числе:</t>
  </si>
  <si>
    <t>Прочие мероприятия в области жилищно-коммунального хозяйства (газопровод)</t>
  </si>
  <si>
    <t>6</t>
  </si>
  <si>
    <t>Мероприятия в области национальной безопасности и правоохранительной деятельности</t>
  </si>
  <si>
    <t>Муниципальная программа Мирнинского городского поселения Оричевского района Кировской области"Управление и распоряжение земельными участками, государственная собственность на которые не разграничена, на территории муниципального образования Мирнинское городское поселение Оричевского района Кировской области"</t>
  </si>
  <si>
    <t>Муниципальная программа  "Использование и охрана земель в границах муниципального образования Мирнинское городское поселение Оричевского района Кировской области"</t>
  </si>
  <si>
    <t>Общегосударственные мероприятия (содержание технических работников администрации)</t>
  </si>
  <si>
    <t>5</t>
  </si>
  <si>
    <t>Финансовое обеспечение деятельности хозяйственно-технического отдела</t>
  </si>
  <si>
    <t>Запланировано средств на 2019 год, тыс. руб.</t>
  </si>
  <si>
    <t>Фактически израсходовано за 6 мес. 2019 года, тыс. руб.</t>
  </si>
  <si>
    <t>8</t>
  </si>
  <si>
    <t>9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</si>
  <si>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</si>
  <si>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Софинансирование на повышение уровня подготовки лиц, замещающих муниципальные должности и муниципальных служащих по основным вопросам деятельности органов местного самоуправления</t>
  </si>
  <si>
    <t>Подпрограмма "Профилактика преступлений и правонарушений на территории Мирнинского городского поселения"</t>
  </si>
  <si>
    <t>Мероприятия по осуществлению внутреннего муниципального финансового контроля</t>
  </si>
  <si>
    <t>Мероприятия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</si>
  <si>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Мероприятия по предоставлению гарантированного перечня услуг по погребению</t>
  </si>
  <si>
    <t xml:space="preserve">ВСЕГО 13 муниципальных программ </t>
  </si>
  <si>
    <t>Муниципальная программа Мирнинского городского поселения  "Совершенствование и реконструкция улично-дорожной сети муниципального образования  Мирнинское городское поселение Оричевского района Кировской области "</t>
  </si>
  <si>
    <t>Сводный отчет о ходе реализации муниципальных программ Мирнинского городского поселения Оричевского района Кировской области по итогам 6 месяцев 2021 г.</t>
  </si>
  <si>
    <t>За 6 месяцев 2021 года процент исполнения по муниципальным программам Мирнинского городского поселения Оричевского района Кировской области составил 40,5 %, в том числе по средствам местного бюджета - 40,5%; по средствам областного бюджета - 97,2%; по средствам федерального бюджета - 34,0%.    Наиболее высокий процент исполнения у следующих МП: "Развитие жилищного строительства в Мирнинском городском поселении Оричевского района Кирвоской области" - 100,0%; "Регулирование межбюджетных отношений" - 85,6%; "Совершенствование и реконструкция улично-дорожной сети муниципального образования  Мирнинское городское поселение Оричевского района Кировской области" -60,1%. Ниже ожидаемого исполнения (45%) расходной части муниципальных программ реализуются 10 муниципальных ппрограмм. При этом по трем муниципальным программам расходы вообще не проводились: Муниципальная программа Мирнинского городского поселения "Обеспечение безопасности и жизнедеятельности населения муниципального образования Мирнинское городское поселение Оричевского района Кировской области" (расходы проводятся по фактической потребности); Муниципальная программа Мирнинского городского поселения "Поддержка и развитие малого и среднего предпринимательства"; Муниципальная программа "( расходы запланированы на 3 картал); "Использование и охрана земель в границах муниципального образования Мирнинское городское поселение Оричевского района Кировской области" (расходы запланированы на 3 квартал).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</si>
</sst>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0" xfId="52" applyFont="1" applyProtection="1">
      <alignment/>
      <protection locked="0"/>
    </xf>
    <xf numFmtId="0" fontId="4" fillId="0" borderId="10" xfId="52" applyFont="1" applyBorder="1" applyAlignment="1" applyProtection="1">
      <alignment vertical="center" wrapText="1"/>
      <protection locked="0"/>
    </xf>
    <xf numFmtId="0" fontId="4" fillId="33" borderId="10" xfId="52" applyFont="1" applyFill="1" applyBorder="1" applyAlignment="1" applyProtection="1">
      <alignment horizontal="center" vertical="justify"/>
      <protection locked="0"/>
    </xf>
    <xf numFmtId="49" fontId="4" fillId="0" borderId="10" xfId="52" applyNumberFormat="1" applyFont="1" applyBorder="1" applyAlignment="1" applyProtection="1">
      <alignment horizontal="right" wrapText="1"/>
      <protection locked="0"/>
    </xf>
    <xf numFmtId="0" fontId="4" fillId="0" borderId="10" xfId="52" applyFont="1" applyFill="1" applyBorder="1" applyAlignment="1" applyProtection="1">
      <alignment wrapText="1"/>
      <protection locked="0"/>
    </xf>
    <xf numFmtId="0" fontId="4" fillId="0" borderId="10" xfId="52" applyFont="1" applyBorder="1" applyAlignment="1" applyProtection="1">
      <alignment wrapText="1"/>
      <protection locked="0"/>
    </xf>
    <xf numFmtId="165" fontId="4" fillId="0" borderId="10" xfId="52" applyNumberFormat="1" applyFont="1" applyBorder="1" applyAlignment="1" applyProtection="1">
      <alignment wrapText="1"/>
      <protection locked="0"/>
    </xf>
    <xf numFmtId="11" fontId="4" fillId="0" borderId="10" xfId="52" applyNumberFormat="1" applyFont="1" applyFill="1" applyBorder="1" applyAlignment="1" applyProtection="1">
      <alignment horizontal="left" wrapText="1"/>
      <protection locked="0"/>
    </xf>
    <xf numFmtId="49" fontId="4" fillId="34" borderId="10" xfId="52" applyNumberFormat="1" applyFont="1" applyFill="1" applyBorder="1" applyAlignment="1" applyProtection="1">
      <alignment horizontal="right" wrapText="1"/>
      <protection locked="0"/>
    </xf>
    <xf numFmtId="0" fontId="4" fillId="34" borderId="10" xfId="52" applyFont="1" applyFill="1" applyBorder="1" applyAlignment="1" applyProtection="1">
      <alignment wrapText="1"/>
      <protection locked="0"/>
    </xf>
    <xf numFmtId="165" fontId="4" fillId="34" borderId="10" xfId="52" applyNumberFormat="1" applyFont="1" applyFill="1" applyBorder="1" applyAlignment="1" applyProtection="1">
      <alignment wrapText="1"/>
      <protection locked="0"/>
    </xf>
    <xf numFmtId="0" fontId="4" fillId="33" borderId="10" xfId="52" applyFont="1" applyFill="1" applyBorder="1" applyAlignment="1" applyProtection="1">
      <alignment/>
      <protection locked="0"/>
    </xf>
    <xf numFmtId="165" fontId="3" fillId="34" borderId="10" xfId="52" applyNumberFormat="1" applyFont="1" applyFill="1" applyBorder="1" applyAlignment="1" applyProtection="1">
      <alignment wrapText="1"/>
      <protection locked="0"/>
    </xf>
    <xf numFmtId="0" fontId="4" fillId="33" borderId="11" xfId="52" applyFont="1" applyFill="1" applyBorder="1" applyAlignment="1" applyProtection="1">
      <alignment horizontal="center" vertical="justify"/>
      <protection locked="0"/>
    </xf>
    <xf numFmtId="0" fontId="4" fillId="0" borderId="10" xfId="52" applyFont="1" applyBorder="1" applyProtection="1">
      <alignment/>
      <protection locked="0"/>
    </xf>
    <xf numFmtId="0" fontId="3" fillId="34" borderId="10" xfId="52" applyFont="1" applyFill="1" applyBorder="1" applyAlignment="1" applyProtection="1">
      <alignment wrapText="1"/>
      <protection locked="0"/>
    </xf>
    <xf numFmtId="0" fontId="5" fillId="0" borderId="10" xfId="52" applyNumberFormat="1" applyFont="1" applyBorder="1" applyAlignment="1" applyProtection="1">
      <alignment horizontal="left" vertical="top" wrapText="1"/>
      <protection locked="0"/>
    </xf>
    <xf numFmtId="0" fontId="4" fillId="33" borderId="12" xfId="52" applyFont="1" applyFill="1" applyBorder="1" applyAlignment="1" applyProtection="1">
      <alignment horizontal="center" vertical="justify"/>
      <protection locked="0"/>
    </xf>
    <xf numFmtId="11" fontId="4" fillId="0" borderId="10" xfId="52" applyNumberFormat="1" applyFont="1" applyBorder="1" applyAlignment="1" applyProtection="1">
      <alignment horizontal="left" wrapText="1"/>
      <protection locked="0"/>
    </xf>
    <xf numFmtId="164" fontId="4" fillId="0" borderId="10" xfId="52" applyNumberFormat="1" applyFont="1" applyBorder="1" applyProtection="1">
      <alignment/>
      <protection locked="0"/>
    </xf>
    <xf numFmtId="0" fontId="4" fillId="34" borderId="10" xfId="52" applyFont="1" applyFill="1" applyBorder="1" applyProtection="1">
      <alignment/>
      <protection locked="0"/>
    </xf>
    <xf numFmtId="164" fontId="3" fillId="34" borderId="10" xfId="52" applyNumberFormat="1" applyFont="1" applyFill="1" applyBorder="1" applyProtection="1">
      <alignment/>
      <protection locked="0"/>
    </xf>
    <xf numFmtId="49" fontId="4" fillId="0" borderId="10" xfId="52" applyNumberFormat="1" applyFont="1" applyBorder="1" applyAlignment="1" applyProtection="1">
      <alignment horizontal="right"/>
      <protection locked="0"/>
    </xf>
    <xf numFmtId="0" fontId="4" fillId="0" borderId="10" xfId="52" applyFont="1" applyBorder="1" applyAlignment="1" applyProtection="1">
      <alignment horizontal="right" wrapText="1"/>
      <protection locked="0"/>
    </xf>
    <xf numFmtId="164" fontId="4" fillId="0" borderId="10" xfId="52" applyNumberFormat="1" applyFont="1" applyBorder="1" applyAlignment="1" applyProtection="1">
      <alignment horizontal="right" wrapText="1"/>
      <protection locked="0"/>
    </xf>
    <xf numFmtId="0" fontId="4" fillId="34" borderId="10" xfId="52" applyFont="1" applyFill="1" applyBorder="1" applyAlignment="1" applyProtection="1">
      <alignment horizontal="right" wrapText="1"/>
      <protection locked="0"/>
    </xf>
    <xf numFmtId="0" fontId="3" fillId="35" borderId="10" xfId="52" applyFont="1" applyFill="1" applyBorder="1" applyProtection="1">
      <alignment/>
      <protection locked="0"/>
    </xf>
    <xf numFmtId="0" fontId="3" fillId="35" borderId="13" xfId="52" applyFont="1" applyFill="1" applyBorder="1" applyAlignment="1" applyProtection="1">
      <alignment horizontal="center"/>
      <protection locked="0"/>
    </xf>
    <xf numFmtId="0" fontId="3" fillId="35" borderId="14" xfId="52" applyFont="1" applyFill="1" applyBorder="1" applyAlignment="1" applyProtection="1">
      <alignment horizontal="center"/>
      <protection locked="0"/>
    </xf>
    <xf numFmtId="0" fontId="3" fillId="33" borderId="10" xfId="52" applyFont="1" applyFill="1" applyBorder="1" applyAlignment="1" applyProtection="1">
      <alignment horizontal="center"/>
      <protection locked="0"/>
    </xf>
    <xf numFmtId="0" fontId="4" fillId="0" borderId="10" xfId="52" applyFont="1" applyBorder="1" applyAlignment="1" applyProtection="1">
      <alignment horizontal="center" vertical="center" wrapText="1"/>
      <protection locked="0"/>
    </xf>
    <xf numFmtId="0" fontId="4" fillId="34" borderId="10" xfId="52" applyFont="1" applyFill="1" applyBorder="1" applyAlignment="1" applyProtection="1">
      <alignment horizontal="center" vertical="center" wrapText="1"/>
      <protection locked="0"/>
    </xf>
    <xf numFmtId="0" fontId="3" fillId="34" borderId="10" xfId="52" applyFont="1" applyFill="1" applyBorder="1" applyAlignment="1" applyProtection="1">
      <alignment horizontal="center" vertical="center" wrapText="1"/>
      <protection locked="0"/>
    </xf>
    <xf numFmtId="164" fontId="3" fillId="34" borderId="15" xfId="52" applyNumberFormat="1" applyFont="1" applyFill="1" applyBorder="1" applyProtection="1">
      <alignment/>
      <protection locked="0"/>
    </xf>
    <xf numFmtId="164" fontId="4" fillId="0" borderId="15" xfId="52" applyNumberFormat="1" applyFont="1" applyBorder="1" applyProtection="1">
      <alignment/>
      <protection locked="0"/>
    </xf>
    <xf numFmtId="0" fontId="4" fillId="0" borderId="10" xfId="52" applyFont="1" applyBorder="1" applyAlignment="1" applyProtection="1">
      <alignment horizontal="center" wrapText="1"/>
      <protection locked="0"/>
    </xf>
    <xf numFmtId="0" fontId="3" fillId="34" borderId="10" xfId="52" applyFont="1" applyFill="1" applyBorder="1" applyAlignment="1" applyProtection="1">
      <alignment horizontal="center" wrapText="1"/>
      <protection locked="0"/>
    </xf>
    <xf numFmtId="0" fontId="4" fillId="0" borderId="0" xfId="52" applyFont="1" applyFill="1" applyAlignment="1" applyProtection="1">
      <alignment wrapText="1"/>
      <protection locked="0"/>
    </xf>
    <xf numFmtId="0" fontId="4" fillId="0" borderId="0" xfId="52" applyFont="1" applyFill="1" applyProtection="1">
      <alignment/>
      <protection locked="0"/>
    </xf>
    <xf numFmtId="49" fontId="3" fillId="34" borderId="10" xfId="52" applyNumberFormat="1" applyFont="1" applyFill="1" applyBorder="1" applyAlignment="1" applyProtection="1">
      <alignment horizontal="center" wrapText="1"/>
      <protection locked="0"/>
    </xf>
    <xf numFmtId="0" fontId="4" fillId="0" borderId="10" xfId="52" applyFont="1" applyFill="1" applyBorder="1" applyAlignment="1" applyProtection="1">
      <alignment horizontal="right" wrapText="1"/>
      <protection locked="0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" fillId="0" borderId="0" xfId="52" applyFont="1" applyAlignment="1" applyProtection="1">
      <alignment horizontal="center"/>
      <protection locked="0"/>
    </xf>
    <xf numFmtId="0" fontId="4" fillId="0" borderId="15" xfId="52" applyFont="1" applyBorder="1" applyAlignment="1" applyProtection="1">
      <alignment horizontal="center" wrapText="1"/>
      <protection locked="0"/>
    </xf>
    <xf numFmtId="0" fontId="3" fillId="34" borderId="15" xfId="52" applyFont="1" applyFill="1" applyBorder="1" applyAlignment="1" applyProtection="1">
      <alignment horizontal="center" wrapText="1"/>
      <protection locked="0"/>
    </xf>
    <xf numFmtId="0" fontId="3" fillId="35" borderId="10" xfId="52" applyFont="1" applyFill="1" applyBorder="1" applyAlignment="1" applyProtection="1">
      <alignment horizontal="center"/>
      <protection locked="0"/>
    </xf>
    <xf numFmtId="0" fontId="3" fillId="35" borderId="10" xfId="52" applyFont="1" applyFill="1" applyBorder="1" applyAlignment="1" applyProtection="1">
      <alignment horizontal="center" wrapText="1"/>
      <protection locked="0"/>
    </xf>
    <xf numFmtId="0" fontId="4" fillId="0" borderId="0" xfId="52" applyFont="1" applyFill="1" applyAlignment="1" applyProtection="1">
      <alignment horizontal="center"/>
      <protection locked="0"/>
    </xf>
    <xf numFmtId="165" fontId="4" fillId="9" borderId="10" xfId="52" applyNumberFormat="1" applyFont="1" applyFill="1" applyBorder="1" applyAlignment="1" applyProtection="1">
      <alignment wrapText="1"/>
      <protection locked="0"/>
    </xf>
    <xf numFmtId="164" fontId="0" fillId="0" borderId="0" xfId="0" applyNumberFormat="1" applyAlignment="1">
      <alignment/>
    </xf>
    <xf numFmtId="0" fontId="5" fillId="34" borderId="10" xfId="52" applyNumberFormat="1" applyFont="1" applyFill="1" applyBorder="1" applyAlignment="1" applyProtection="1">
      <alignment horizontal="left" vertical="top" wrapText="1"/>
      <protection locked="0"/>
    </xf>
    <xf numFmtId="49" fontId="4" fillId="34" borderId="10" xfId="52" applyNumberFormat="1" applyFont="1" applyFill="1" applyBorder="1" applyAlignment="1" applyProtection="1">
      <alignment horizontal="right"/>
      <protection locked="0"/>
    </xf>
    <xf numFmtId="0" fontId="3" fillId="34" borderId="12" xfId="52" applyFont="1" applyFill="1" applyBorder="1" applyAlignment="1" applyProtection="1">
      <alignment horizontal="center" wrapText="1"/>
      <protection locked="0"/>
    </xf>
    <xf numFmtId="2" fontId="4" fillId="34" borderId="10" xfId="52" applyNumberFormat="1" applyFont="1" applyFill="1" applyBorder="1" applyAlignment="1" applyProtection="1">
      <alignment wrapText="1"/>
      <protection locked="0"/>
    </xf>
    <xf numFmtId="2" fontId="3" fillId="33" borderId="10" xfId="52" applyNumberFormat="1" applyFont="1" applyFill="1" applyBorder="1" applyAlignment="1" applyProtection="1">
      <alignment horizontal="right"/>
      <protection locked="0"/>
    </xf>
    <xf numFmtId="2" fontId="4" fillId="0" borderId="10" xfId="52" applyNumberFormat="1" applyFont="1" applyFill="1" applyBorder="1" applyAlignment="1" applyProtection="1">
      <alignment wrapText="1"/>
      <protection locked="0"/>
    </xf>
    <xf numFmtId="2" fontId="4" fillId="0" borderId="10" xfId="52" applyNumberFormat="1" applyFont="1" applyBorder="1" applyAlignment="1" applyProtection="1">
      <alignment wrapText="1"/>
      <protection locked="0"/>
    </xf>
    <xf numFmtId="2" fontId="3" fillId="34" borderId="10" xfId="52" applyNumberFormat="1" applyFont="1" applyFill="1" applyBorder="1" applyAlignment="1" applyProtection="1">
      <alignment wrapText="1"/>
      <protection locked="0"/>
    </xf>
    <xf numFmtId="2" fontId="4" fillId="0" borderId="10" xfId="52" applyNumberFormat="1" applyFont="1" applyBorder="1" applyProtection="1">
      <alignment/>
      <protection locked="0"/>
    </xf>
    <xf numFmtId="2" fontId="4" fillId="0" borderId="10" xfId="52" applyNumberFormat="1" applyFont="1" applyBorder="1" applyAlignment="1" applyProtection="1">
      <alignment horizontal="right" wrapText="1"/>
      <protection locked="0"/>
    </xf>
    <xf numFmtId="2" fontId="3" fillId="34" borderId="15" xfId="52" applyNumberFormat="1" applyFont="1" applyFill="1" applyBorder="1" applyProtection="1">
      <alignment/>
      <protection locked="0"/>
    </xf>
    <xf numFmtId="2" fontId="4" fillId="0" borderId="15" xfId="52" applyNumberFormat="1" applyFont="1" applyBorder="1" applyProtection="1">
      <alignment/>
      <protection locked="0"/>
    </xf>
    <xf numFmtId="2" fontId="3" fillId="34" borderId="10" xfId="52" applyNumberFormat="1" applyFont="1" applyFill="1" applyBorder="1" applyProtection="1">
      <alignment/>
      <protection locked="0"/>
    </xf>
    <xf numFmtId="2" fontId="4" fillId="34" borderId="10" xfId="52" applyNumberFormat="1" applyFont="1" applyFill="1" applyBorder="1" applyProtection="1">
      <alignment/>
      <protection locked="0"/>
    </xf>
    <xf numFmtId="2" fontId="3" fillId="34" borderId="10" xfId="52" applyNumberFormat="1" applyFont="1" applyFill="1" applyBorder="1" applyAlignment="1" applyProtection="1">
      <alignment horizontal="right" wrapText="1"/>
      <protection locked="0"/>
    </xf>
    <xf numFmtId="2" fontId="3" fillId="35" borderId="10" xfId="52" applyNumberFormat="1" applyFont="1" applyFill="1" applyBorder="1" applyProtection="1">
      <alignment/>
      <protection locked="0"/>
    </xf>
    <xf numFmtId="49" fontId="3" fillId="0" borderId="13" xfId="52" applyNumberFormat="1" applyFont="1" applyBorder="1" applyAlignment="1" applyProtection="1">
      <alignment horizontal="center" wrapText="1"/>
      <protection locked="0"/>
    </xf>
    <xf numFmtId="49" fontId="3" fillId="0" borderId="16" xfId="52" applyNumberFormat="1" applyFont="1" applyBorder="1" applyAlignment="1" applyProtection="1">
      <alignment horizontal="center" wrapText="1"/>
      <protection locked="0"/>
    </xf>
    <xf numFmtId="49" fontId="3" fillId="0" borderId="14" xfId="52" applyNumberFormat="1" applyFont="1" applyBorder="1" applyAlignment="1" applyProtection="1">
      <alignment horizontal="center" wrapText="1"/>
      <protection locked="0"/>
    </xf>
    <xf numFmtId="0" fontId="3" fillId="33" borderId="13" xfId="52" applyFont="1" applyFill="1" applyBorder="1" applyAlignment="1" applyProtection="1">
      <alignment horizontal="center"/>
      <protection locked="0"/>
    </xf>
    <xf numFmtId="0" fontId="3" fillId="33" borderId="14" xfId="52" applyFont="1" applyFill="1" applyBorder="1" applyAlignment="1" applyProtection="1">
      <alignment horizontal="center"/>
      <protection locked="0"/>
    </xf>
    <xf numFmtId="0" fontId="4" fillId="33" borderId="15" xfId="52" applyFont="1" applyFill="1" applyBorder="1" applyAlignment="1" applyProtection="1">
      <alignment horizontal="center" vertical="justify"/>
      <protection locked="0"/>
    </xf>
    <xf numFmtId="0" fontId="4" fillId="33" borderId="11" xfId="52" applyFont="1" applyFill="1" applyBorder="1" applyAlignment="1" applyProtection="1">
      <alignment horizontal="center" vertical="justify"/>
      <protection locked="0"/>
    </xf>
    <xf numFmtId="0" fontId="4" fillId="0" borderId="15" xfId="52" applyFont="1" applyBorder="1" applyAlignment="1" applyProtection="1">
      <alignment horizontal="right" vertical="center" wrapText="1"/>
      <protection locked="0"/>
    </xf>
    <xf numFmtId="0" fontId="4" fillId="0" borderId="12" xfId="52" applyFont="1" applyBorder="1" applyAlignment="1" applyProtection="1">
      <alignment horizontal="right" vertical="center" wrapText="1"/>
      <protection locked="0"/>
    </xf>
    <xf numFmtId="11" fontId="4" fillId="0" borderId="15" xfId="52" applyNumberFormat="1" applyFont="1" applyFill="1" applyBorder="1" applyAlignment="1" applyProtection="1">
      <alignment horizontal="justify" vertical="top" wrapText="1"/>
      <protection locked="0"/>
    </xf>
    <xf numFmtId="11" fontId="4" fillId="0" borderId="12" xfId="52" applyNumberFormat="1" applyFont="1" applyFill="1" applyBorder="1" applyAlignment="1" applyProtection="1">
      <alignment horizontal="justify" vertical="top" wrapText="1"/>
      <protection locked="0"/>
    </xf>
    <xf numFmtId="0" fontId="3" fillId="0" borderId="10" xfId="52" applyFont="1" applyBorder="1" applyAlignment="1" applyProtection="1">
      <alignment horizontal="center" wrapText="1"/>
      <protection locked="0"/>
    </xf>
    <xf numFmtId="0" fontId="6" fillId="0" borderId="0" xfId="52" applyFont="1" applyAlignment="1" applyProtection="1">
      <alignment horizontal="center" wrapText="1"/>
      <protection locked="0"/>
    </xf>
    <xf numFmtId="0" fontId="4" fillId="0" borderId="13" xfId="52" applyFont="1" applyBorder="1" applyAlignment="1" applyProtection="1">
      <alignment horizontal="center" vertical="center" wrapText="1"/>
      <protection locked="0"/>
    </xf>
    <xf numFmtId="0" fontId="4" fillId="0" borderId="14" xfId="52" applyFont="1" applyBorder="1" applyAlignment="1" applyProtection="1">
      <alignment horizontal="center" vertical="center" wrapText="1"/>
      <protection locked="0"/>
    </xf>
    <xf numFmtId="0" fontId="4" fillId="33" borderId="10" xfId="52" applyFont="1" applyFill="1" applyBorder="1" applyAlignment="1" applyProtection="1">
      <alignment horizontal="center" vertical="justify"/>
      <protection locked="0"/>
    </xf>
    <xf numFmtId="0" fontId="3" fillId="35" borderId="13" xfId="52" applyFont="1" applyFill="1" applyBorder="1" applyAlignment="1" applyProtection="1">
      <alignment horizontal="center" wrapText="1"/>
      <protection locked="0"/>
    </xf>
    <xf numFmtId="0" fontId="3" fillId="35" borderId="14" xfId="52" applyFont="1" applyFill="1" applyBorder="1" applyAlignment="1" applyProtection="1">
      <alignment horizontal="center" wrapText="1"/>
      <protection locked="0"/>
    </xf>
    <xf numFmtId="0" fontId="4" fillId="0" borderId="17" xfId="52" applyFont="1" applyFill="1" applyBorder="1" applyAlignment="1" applyProtection="1">
      <alignment horizontal="left" wrapText="1"/>
      <protection locked="0"/>
    </xf>
    <xf numFmtId="0" fontId="4" fillId="0" borderId="0" xfId="52" applyFont="1" applyFill="1" applyBorder="1" applyAlignment="1" applyProtection="1">
      <alignment horizontal="left" wrapText="1"/>
      <protection locked="0"/>
    </xf>
    <xf numFmtId="0" fontId="4" fillId="0" borderId="0" xfId="52" applyFont="1" applyFill="1" applyAlignment="1" applyProtection="1">
      <alignment/>
      <protection locked="0"/>
    </xf>
    <xf numFmtId="0" fontId="4" fillId="33" borderId="12" xfId="52" applyFont="1" applyFill="1" applyBorder="1" applyAlignment="1" applyProtection="1">
      <alignment horizontal="center" vertical="justify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2"/>
  <sheetViews>
    <sheetView tabSelected="1" zoomScalePageLayoutView="0" workbookViewId="0" topLeftCell="A1">
      <selection activeCell="G77" sqref="G77"/>
    </sheetView>
  </sheetViews>
  <sheetFormatPr defaultColWidth="9.140625" defaultRowHeight="15"/>
  <cols>
    <col min="1" max="1" width="6.57421875" style="42" customWidth="1"/>
    <col min="2" max="2" width="9.140625" style="42" customWidth="1"/>
    <col min="3" max="3" width="78.28125" style="42" customWidth="1"/>
    <col min="4" max="4" width="11.421875" style="43" customWidth="1"/>
    <col min="5" max="6" width="11.00390625" style="42" bestFit="1" customWidth="1"/>
    <col min="7" max="7" width="9.28125" style="42" bestFit="1" customWidth="1"/>
  </cols>
  <sheetData>
    <row r="3" spans="1:7" ht="30" customHeight="1">
      <c r="A3" s="80" t="s">
        <v>64</v>
      </c>
      <c r="B3" s="80"/>
      <c r="C3" s="80"/>
      <c r="D3" s="80"/>
      <c r="E3" s="80"/>
      <c r="F3" s="80"/>
      <c r="G3" s="80"/>
    </row>
    <row r="4" spans="1:7" ht="15">
      <c r="A4" s="1"/>
      <c r="B4" s="1"/>
      <c r="C4" s="1"/>
      <c r="D4" s="44"/>
      <c r="E4" s="1"/>
      <c r="F4" s="1"/>
      <c r="G4" s="1"/>
    </row>
    <row r="5" spans="1:7" ht="63.75">
      <c r="A5" s="2" t="s">
        <v>0</v>
      </c>
      <c r="B5" s="81" t="s">
        <v>1</v>
      </c>
      <c r="C5" s="82"/>
      <c r="D5" s="31" t="s">
        <v>2</v>
      </c>
      <c r="E5" s="2" t="s">
        <v>52</v>
      </c>
      <c r="F5" s="2" t="s">
        <v>53</v>
      </c>
      <c r="G5" s="2" t="s">
        <v>3</v>
      </c>
    </row>
    <row r="6" spans="1:7" ht="27.75" customHeight="1">
      <c r="A6" s="83">
        <v>1</v>
      </c>
      <c r="B6" s="68" t="s">
        <v>4</v>
      </c>
      <c r="C6" s="69"/>
      <c r="D6" s="69"/>
      <c r="E6" s="69"/>
      <c r="F6" s="69"/>
      <c r="G6" s="70"/>
    </row>
    <row r="7" spans="1:7" ht="24" customHeight="1">
      <c r="A7" s="83"/>
      <c r="B7" s="4" t="s">
        <v>5</v>
      </c>
      <c r="C7" s="17" t="s">
        <v>6</v>
      </c>
      <c r="D7" s="31" t="s">
        <v>7</v>
      </c>
      <c r="E7" s="57">
        <v>757.9</v>
      </c>
      <c r="F7" s="57">
        <v>348.6</v>
      </c>
      <c r="G7" s="7">
        <f>ROUND((F7/E7),1*100)</f>
        <v>0.459955139200422</v>
      </c>
    </row>
    <row r="8" spans="1:7" ht="26.25" customHeight="1">
      <c r="A8" s="83"/>
      <c r="B8" s="4" t="s">
        <v>8</v>
      </c>
      <c r="C8" s="8" t="s">
        <v>9</v>
      </c>
      <c r="D8" s="31" t="s">
        <v>7</v>
      </c>
      <c r="E8" s="57">
        <v>4.8</v>
      </c>
      <c r="F8" s="57">
        <v>0</v>
      </c>
      <c r="G8" s="7">
        <f aca="true" t="shared" si="0" ref="G8:G32">ROUND((F8/E8),1*100)</f>
        <v>0</v>
      </c>
    </row>
    <row r="9" spans="1:7" ht="30" customHeight="1">
      <c r="A9" s="83"/>
      <c r="B9" s="4" t="s">
        <v>10</v>
      </c>
      <c r="C9" s="17" t="s">
        <v>11</v>
      </c>
      <c r="D9" s="31" t="s">
        <v>7</v>
      </c>
      <c r="E9" s="57">
        <v>2926.79</v>
      </c>
      <c r="F9" s="57">
        <v>1222.22</v>
      </c>
      <c r="G9" s="7">
        <f t="shared" si="0"/>
        <v>0.417597436098934</v>
      </c>
    </row>
    <row r="10" spans="1:7" ht="24" customHeight="1">
      <c r="A10" s="83"/>
      <c r="B10" s="4" t="s">
        <v>50</v>
      </c>
      <c r="C10" s="17" t="s">
        <v>49</v>
      </c>
      <c r="D10" s="31" t="s">
        <v>7</v>
      </c>
      <c r="E10" s="57">
        <v>1027.42</v>
      </c>
      <c r="F10" s="57">
        <v>448.59</v>
      </c>
      <c r="G10" s="7">
        <f t="shared" si="0"/>
        <v>0.436617936189679</v>
      </c>
    </row>
    <row r="11" spans="1:7" ht="24" customHeight="1">
      <c r="A11" s="83"/>
      <c r="B11" s="4" t="s">
        <v>45</v>
      </c>
      <c r="C11" s="17" t="s">
        <v>51</v>
      </c>
      <c r="D11" s="31" t="s">
        <v>7</v>
      </c>
      <c r="E11" s="57">
        <v>1444.6</v>
      </c>
      <c r="F11" s="57">
        <v>571.76</v>
      </c>
      <c r="G11" s="7">
        <f>ROUND((F11/E11),1*100)</f>
        <v>0.395791222483733</v>
      </c>
    </row>
    <row r="12" spans="1:7" ht="30" customHeight="1">
      <c r="A12" s="83"/>
      <c r="B12" s="4" t="s">
        <v>13</v>
      </c>
      <c r="C12" s="17" t="s">
        <v>56</v>
      </c>
      <c r="D12" s="31" t="s">
        <v>14</v>
      </c>
      <c r="E12" s="58">
        <v>6.93</v>
      </c>
      <c r="F12" s="58">
        <v>6.93</v>
      </c>
      <c r="G12" s="7">
        <f t="shared" si="0"/>
        <v>1</v>
      </c>
    </row>
    <row r="13" spans="1:7" ht="30" customHeight="1">
      <c r="A13" s="83"/>
      <c r="B13" s="4" t="s">
        <v>54</v>
      </c>
      <c r="C13" s="17" t="s">
        <v>57</v>
      </c>
      <c r="D13" s="31" t="s">
        <v>7</v>
      </c>
      <c r="E13" s="58">
        <v>0.07</v>
      </c>
      <c r="F13" s="58">
        <v>0.07</v>
      </c>
      <c r="G13" s="7">
        <f t="shared" si="0"/>
        <v>1</v>
      </c>
    </row>
    <row r="14" spans="1:7" ht="29.25" customHeight="1">
      <c r="A14" s="83"/>
      <c r="B14" s="4" t="s">
        <v>55</v>
      </c>
      <c r="C14" s="17" t="s">
        <v>15</v>
      </c>
      <c r="D14" s="31" t="s">
        <v>16</v>
      </c>
      <c r="E14" s="58">
        <v>226.5</v>
      </c>
      <c r="F14" s="58">
        <v>77.11</v>
      </c>
      <c r="G14" s="7">
        <f t="shared" si="0"/>
        <v>0.340441501103753</v>
      </c>
    </row>
    <row r="15" spans="1:7" ht="27" customHeight="1">
      <c r="A15" s="83"/>
      <c r="B15" s="9"/>
      <c r="C15" s="10" t="s">
        <v>17</v>
      </c>
      <c r="D15" s="32" t="s">
        <v>7</v>
      </c>
      <c r="E15" s="55">
        <f>E7+E8+E9+E10+E11+E13</f>
        <v>6161.58</v>
      </c>
      <c r="F15" s="55">
        <f>F7+F8+F9+F10+F11+F13</f>
        <v>2591.2400000000002</v>
      </c>
      <c r="G15" s="11">
        <f t="shared" si="0"/>
        <v>0.420547976330746</v>
      </c>
    </row>
    <row r="16" spans="1:7" ht="25.5">
      <c r="A16" s="3"/>
      <c r="B16" s="9"/>
      <c r="C16" s="10" t="s">
        <v>17</v>
      </c>
      <c r="D16" s="32" t="s">
        <v>14</v>
      </c>
      <c r="E16" s="55">
        <f>E12</f>
        <v>6.93</v>
      </c>
      <c r="F16" s="55">
        <f>F12</f>
        <v>6.93</v>
      </c>
      <c r="G16" s="11">
        <f t="shared" si="0"/>
        <v>1</v>
      </c>
    </row>
    <row r="17" spans="1:7" ht="30.75" customHeight="1">
      <c r="A17" s="3"/>
      <c r="B17" s="9"/>
      <c r="C17" s="10" t="s">
        <v>17</v>
      </c>
      <c r="D17" s="32" t="s">
        <v>16</v>
      </c>
      <c r="E17" s="55">
        <f>E14</f>
        <v>226.5</v>
      </c>
      <c r="F17" s="55">
        <f>F14</f>
        <v>77.11</v>
      </c>
      <c r="G17" s="11">
        <f t="shared" si="0"/>
        <v>0.340441501103753</v>
      </c>
    </row>
    <row r="18" spans="1:9" ht="15">
      <c r="A18" s="12"/>
      <c r="B18" s="71" t="s">
        <v>18</v>
      </c>
      <c r="C18" s="72"/>
      <c r="D18" s="30"/>
      <c r="E18" s="56">
        <f>E15+E16+E17</f>
        <v>6395.01</v>
      </c>
      <c r="F18" s="56">
        <f>F15+F16+F17</f>
        <v>2675.28</v>
      </c>
      <c r="G18" s="13">
        <f t="shared" si="0"/>
        <v>0.418338673434443</v>
      </c>
      <c r="I18" s="51"/>
    </row>
    <row r="19" spans="1:7" ht="33" customHeight="1">
      <c r="A19" s="83">
        <v>2</v>
      </c>
      <c r="B19" s="68" t="s">
        <v>19</v>
      </c>
      <c r="C19" s="69"/>
      <c r="D19" s="69"/>
      <c r="E19" s="69"/>
      <c r="F19" s="69"/>
      <c r="G19" s="70"/>
    </row>
    <row r="20" spans="1:7" ht="25.5">
      <c r="A20" s="83"/>
      <c r="B20" s="4" t="s">
        <v>5</v>
      </c>
      <c r="C20" s="17" t="s">
        <v>20</v>
      </c>
      <c r="D20" s="31" t="s">
        <v>7</v>
      </c>
      <c r="E20" s="57">
        <v>705.3</v>
      </c>
      <c r="F20" s="57">
        <v>322.83</v>
      </c>
      <c r="G20" s="7">
        <f t="shared" si="0"/>
        <v>0.457720119098256</v>
      </c>
    </row>
    <row r="21" spans="1:7" ht="25.5">
      <c r="A21" s="83"/>
      <c r="B21" s="4" t="s">
        <v>8</v>
      </c>
      <c r="C21" s="17" t="s">
        <v>21</v>
      </c>
      <c r="D21" s="31" t="s">
        <v>7</v>
      </c>
      <c r="E21" s="57">
        <v>15</v>
      </c>
      <c r="F21" s="57">
        <v>0</v>
      </c>
      <c r="G21" s="7">
        <f>ROUND((F21/E21),1*100)</f>
        <v>0</v>
      </c>
    </row>
    <row r="22" spans="1:7" ht="25.5">
      <c r="A22" s="83"/>
      <c r="B22" s="9"/>
      <c r="C22" s="16" t="s">
        <v>17</v>
      </c>
      <c r="D22" s="33" t="s">
        <v>7</v>
      </c>
      <c r="E22" s="59">
        <f>E20+E21</f>
        <v>720.3</v>
      </c>
      <c r="F22" s="59">
        <f>F20+F21</f>
        <v>322.83</v>
      </c>
      <c r="G22" s="13">
        <f t="shared" si="0"/>
        <v>0.448188254893794</v>
      </c>
    </row>
    <row r="23" spans="1:7" ht="31.5" customHeight="1">
      <c r="A23" s="83">
        <v>3</v>
      </c>
      <c r="B23" s="68" t="s">
        <v>22</v>
      </c>
      <c r="C23" s="69"/>
      <c r="D23" s="69"/>
      <c r="E23" s="69"/>
      <c r="F23" s="69"/>
      <c r="G23" s="70"/>
    </row>
    <row r="24" spans="1:7" ht="25.5">
      <c r="A24" s="83"/>
      <c r="B24" s="4" t="s">
        <v>5</v>
      </c>
      <c r="C24" s="17" t="s">
        <v>23</v>
      </c>
      <c r="D24" s="31" t="s">
        <v>7</v>
      </c>
      <c r="E24" s="57">
        <v>924.9</v>
      </c>
      <c r="F24" s="57">
        <v>422.5</v>
      </c>
      <c r="G24" s="7">
        <f t="shared" si="0"/>
        <v>0.456806141204455</v>
      </c>
    </row>
    <row r="25" spans="1:7" ht="25.5">
      <c r="A25" s="83"/>
      <c r="B25" s="4" t="s">
        <v>8</v>
      </c>
      <c r="C25" s="17" t="s">
        <v>24</v>
      </c>
      <c r="D25" s="31" t="s">
        <v>7</v>
      </c>
      <c r="E25" s="57">
        <v>60</v>
      </c>
      <c r="F25" s="57">
        <v>0</v>
      </c>
      <c r="G25" s="7">
        <f t="shared" si="0"/>
        <v>0</v>
      </c>
    </row>
    <row r="26" spans="1:7" ht="25.5">
      <c r="A26" s="83"/>
      <c r="B26" s="4" t="s">
        <v>10</v>
      </c>
      <c r="C26" s="17" t="s">
        <v>25</v>
      </c>
      <c r="D26" s="31" t="s">
        <v>7</v>
      </c>
      <c r="E26" s="57">
        <v>1235</v>
      </c>
      <c r="F26" s="57">
        <v>384.61</v>
      </c>
      <c r="G26" s="7">
        <f>ROUND((F26/E26),1*100)</f>
        <v>0.311425101214575</v>
      </c>
    </row>
    <row r="27" spans="1:7" ht="25.5">
      <c r="A27" s="83"/>
      <c r="B27" s="4" t="s">
        <v>12</v>
      </c>
      <c r="C27" s="17" t="s">
        <v>51</v>
      </c>
      <c r="D27" s="31" t="s">
        <v>7</v>
      </c>
      <c r="E27" s="57">
        <v>104.8</v>
      </c>
      <c r="F27" s="57">
        <v>44.31</v>
      </c>
      <c r="G27" s="7">
        <f t="shared" si="0"/>
        <v>0.42280534351145</v>
      </c>
    </row>
    <row r="28" spans="1:7" ht="25.5">
      <c r="A28" s="83"/>
      <c r="B28" s="40"/>
      <c r="C28" s="16" t="s">
        <v>17</v>
      </c>
      <c r="D28" s="32" t="s">
        <v>7</v>
      </c>
      <c r="E28" s="55">
        <f>E27+E25+E24+E26</f>
        <v>2324.7</v>
      </c>
      <c r="F28" s="55">
        <f>F27+F25+F24+F26</f>
        <v>851.4200000000001</v>
      </c>
      <c r="G28" s="11">
        <f t="shared" si="0"/>
        <v>0.366249408525831</v>
      </c>
    </row>
    <row r="29" spans="1:7" ht="15">
      <c r="A29" s="12"/>
      <c r="B29" s="71" t="s">
        <v>18</v>
      </c>
      <c r="C29" s="72"/>
      <c r="D29" s="30"/>
      <c r="E29" s="56">
        <f>E28</f>
        <v>2324.7</v>
      </c>
      <c r="F29" s="56">
        <f>F28</f>
        <v>851.4200000000001</v>
      </c>
      <c r="G29" s="13">
        <f t="shared" si="0"/>
        <v>0.366249408525831</v>
      </c>
    </row>
    <row r="30" spans="1:7" ht="28.5" customHeight="1">
      <c r="A30" s="73">
        <v>4</v>
      </c>
      <c r="B30" s="68" t="s">
        <v>63</v>
      </c>
      <c r="C30" s="69"/>
      <c r="D30" s="69"/>
      <c r="E30" s="69"/>
      <c r="F30" s="69"/>
      <c r="G30" s="70"/>
    </row>
    <row r="31" spans="1:7" ht="25.5">
      <c r="A31" s="74"/>
      <c r="B31" s="4" t="s">
        <v>5</v>
      </c>
      <c r="C31" s="6" t="s">
        <v>26</v>
      </c>
      <c r="D31" s="31" t="s">
        <v>7</v>
      </c>
      <c r="E31" s="5">
        <v>1318</v>
      </c>
      <c r="F31" s="15">
        <v>791.84</v>
      </c>
      <c r="G31" s="7">
        <f t="shared" si="0"/>
        <v>0.600789074355083</v>
      </c>
    </row>
    <row r="32" spans="1:7" ht="25.5">
      <c r="A32" s="74"/>
      <c r="B32" s="21"/>
      <c r="C32" s="16" t="s">
        <v>17</v>
      </c>
      <c r="D32" s="33" t="s">
        <v>7</v>
      </c>
      <c r="E32" s="16">
        <f>E31</f>
        <v>1318</v>
      </c>
      <c r="F32" s="16">
        <f>F31</f>
        <v>791.84</v>
      </c>
      <c r="G32" s="13">
        <f t="shared" si="0"/>
        <v>0.600789074355083</v>
      </c>
    </row>
    <row r="33" spans="1:7" ht="28.5" customHeight="1">
      <c r="A33" s="73">
        <v>5</v>
      </c>
      <c r="B33" s="79" t="s">
        <v>27</v>
      </c>
      <c r="C33" s="79"/>
      <c r="D33" s="79"/>
      <c r="E33" s="79"/>
      <c r="F33" s="79"/>
      <c r="G33" s="79"/>
    </row>
    <row r="34" spans="1:7" ht="25.5">
      <c r="A34" s="74"/>
      <c r="B34" s="15">
        <v>1</v>
      </c>
      <c r="C34" s="17" t="s">
        <v>28</v>
      </c>
      <c r="D34" s="31" t="s">
        <v>7</v>
      </c>
      <c r="E34" s="57">
        <v>358.1</v>
      </c>
      <c r="F34" s="57">
        <v>132.45</v>
      </c>
      <c r="G34" s="7">
        <f>ROUND((F34/E34),1*100)</f>
        <v>0.369868751745322</v>
      </c>
    </row>
    <row r="35" spans="1:7" ht="25.5">
      <c r="A35" s="14"/>
      <c r="B35" s="15">
        <v>2</v>
      </c>
      <c r="C35" s="17" t="s">
        <v>44</v>
      </c>
      <c r="D35" s="31" t="s">
        <v>7</v>
      </c>
      <c r="E35" s="57">
        <v>20</v>
      </c>
      <c r="F35" s="57">
        <v>0.44</v>
      </c>
      <c r="G35" s="7">
        <f>ROUND((F35/E35),1*100)</f>
        <v>0.022</v>
      </c>
    </row>
    <row r="36" spans="1:7" ht="25.5">
      <c r="A36" s="14"/>
      <c r="B36" s="40"/>
      <c r="C36" s="16" t="s">
        <v>17</v>
      </c>
      <c r="D36" s="33" t="s">
        <v>7</v>
      </c>
      <c r="E36" s="59">
        <f>E34+E35</f>
        <v>378.1</v>
      </c>
      <c r="F36" s="59">
        <f>F34+F35</f>
        <v>132.89</v>
      </c>
      <c r="G36" s="13">
        <f>ROUND((F36/E36),1*100)</f>
        <v>0.351467865644009</v>
      </c>
    </row>
    <row r="37" spans="1:7" ht="27.75" customHeight="1">
      <c r="A37" s="73">
        <v>6</v>
      </c>
      <c r="B37" s="79" t="s">
        <v>29</v>
      </c>
      <c r="C37" s="79"/>
      <c r="D37" s="79"/>
      <c r="E37" s="79"/>
      <c r="F37" s="79"/>
      <c r="G37" s="79"/>
    </row>
    <row r="38" spans="1:7" ht="26.25">
      <c r="A38" s="74"/>
      <c r="B38" s="24">
        <v>1</v>
      </c>
      <c r="C38" s="8" t="s">
        <v>30</v>
      </c>
      <c r="D38" s="36" t="s">
        <v>7</v>
      </c>
      <c r="E38" s="60">
        <v>50</v>
      </c>
      <c r="F38" s="60">
        <v>0</v>
      </c>
      <c r="G38" s="7">
        <f aca="true" t="shared" si="1" ref="G38:G78">ROUND((F38/E38),1*100)</f>
        <v>0</v>
      </c>
    </row>
    <row r="39" spans="1:7" ht="41.25" customHeight="1">
      <c r="A39" s="74"/>
      <c r="B39" s="24">
        <v>2</v>
      </c>
      <c r="C39" s="8" t="s">
        <v>31</v>
      </c>
      <c r="D39" s="36" t="s">
        <v>7</v>
      </c>
      <c r="E39" s="61">
        <v>5</v>
      </c>
      <c r="F39" s="61">
        <v>0</v>
      </c>
      <c r="G39" s="7">
        <f t="shared" si="1"/>
        <v>0</v>
      </c>
    </row>
    <row r="40" spans="1:7" ht="30" customHeight="1">
      <c r="A40" s="74"/>
      <c r="B40" s="75">
        <v>3</v>
      </c>
      <c r="C40" s="77" t="s">
        <v>58</v>
      </c>
      <c r="D40" s="36" t="s">
        <v>14</v>
      </c>
      <c r="E40" s="61">
        <v>0.2</v>
      </c>
      <c r="F40" s="61">
        <v>0</v>
      </c>
      <c r="G40" s="7">
        <f t="shared" si="1"/>
        <v>0</v>
      </c>
    </row>
    <row r="41" spans="1:7" ht="41.25" customHeight="1">
      <c r="A41" s="74"/>
      <c r="B41" s="76"/>
      <c r="C41" s="78"/>
      <c r="D41" s="36" t="s">
        <v>7</v>
      </c>
      <c r="E41" s="61">
        <v>3</v>
      </c>
      <c r="F41" s="61">
        <v>0</v>
      </c>
      <c r="G41" s="7">
        <f t="shared" si="1"/>
        <v>0</v>
      </c>
    </row>
    <row r="42" spans="1:7" ht="26.25">
      <c r="A42" s="74"/>
      <c r="B42" s="24">
        <v>3</v>
      </c>
      <c r="C42" s="17" t="s">
        <v>46</v>
      </c>
      <c r="D42" s="36" t="s">
        <v>7</v>
      </c>
      <c r="E42" s="61">
        <v>50</v>
      </c>
      <c r="F42" s="61">
        <v>0</v>
      </c>
      <c r="G42" s="7">
        <f t="shared" si="1"/>
        <v>0</v>
      </c>
    </row>
    <row r="43" spans="1:7" ht="26.25">
      <c r="A43" s="74"/>
      <c r="B43" s="24">
        <v>4</v>
      </c>
      <c r="C43" s="6" t="s">
        <v>32</v>
      </c>
      <c r="D43" s="36" t="s">
        <v>7</v>
      </c>
      <c r="E43" s="60">
        <v>50</v>
      </c>
      <c r="F43" s="60">
        <v>0</v>
      </c>
      <c r="G43" s="7">
        <f t="shared" si="1"/>
        <v>0</v>
      </c>
    </row>
    <row r="44" spans="1:7" ht="27" customHeight="1">
      <c r="A44" s="14"/>
      <c r="B44" s="9"/>
      <c r="C44" s="10" t="s">
        <v>17</v>
      </c>
      <c r="D44" s="32" t="s">
        <v>7</v>
      </c>
      <c r="E44" s="55">
        <f>E38+E39+E41+E42+E43</f>
        <v>158</v>
      </c>
      <c r="F44" s="55">
        <f>F38+F39+F41+F42+F43</f>
        <v>0</v>
      </c>
      <c r="G44" s="11">
        <f t="shared" si="1"/>
        <v>0</v>
      </c>
    </row>
    <row r="45" spans="1:7" ht="25.5">
      <c r="A45" s="3"/>
      <c r="B45" s="9"/>
      <c r="C45" s="10" t="s">
        <v>17</v>
      </c>
      <c r="D45" s="32" t="s">
        <v>14</v>
      </c>
      <c r="E45" s="55">
        <f>E40</f>
        <v>0.2</v>
      </c>
      <c r="F45" s="55">
        <f>F40</f>
        <v>0</v>
      </c>
      <c r="G45" s="11">
        <f t="shared" si="1"/>
        <v>0</v>
      </c>
    </row>
    <row r="46" spans="1:7" ht="15">
      <c r="A46" s="18"/>
      <c r="B46" s="26"/>
      <c r="C46" s="16" t="s">
        <v>17</v>
      </c>
      <c r="D46" s="54"/>
      <c r="E46" s="62">
        <f>E44+E45</f>
        <v>158.2</v>
      </c>
      <c r="F46" s="62">
        <f>F44+F45</f>
        <v>0</v>
      </c>
      <c r="G46" s="13">
        <f t="shared" si="1"/>
        <v>0</v>
      </c>
    </row>
    <row r="47" spans="1:7" ht="40.5" customHeight="1">
      <c r="A47" s="73">
        <v>7</v>
      </c>
      <c r="B47" s="79" t="s">
        <v>47</v>
      </c>
      <c r="C47" s="79"/>
      <c r="D47" s="79"/>
      <c r="E47" s="79"/>
      <c r="F47" s="79"/>
      <c r="G47" s="79"/>
    </row>
    <row r="48" spans="1:7" ht="26.25">
      <c r="A48" s="74"/>
      <c r="B48" s="41">
        <v>1</v>
      </c>
      <c r="C48" s="17" t="s">
        <v>21</v>
      </c>
      <c r="D48" s="45" t="s">
        <v>7</v>
      </c>
      <c r="E48" s="35">
        <v>15</v>
      </c>
      <c r="F48" s="63">
        <v>5</v>
      </c>
      <c r="G48" s="7">
        <f>ROUND((F48/E48),1*100)</f>
        <v>0.333333333333333</v>
      </c>
    </row>
    <row r="49" spans="1:7" ht="26.25">
      <c r="A49" s="74"/>
      <c r="B49" s="26"/>
      <c r="C49" s="16" t="s">
        <v>17</v>
      </c>
      <c r="D49" s="46" t="s">
        <v>7</v>
      </c>
      <c r="E49" s="34">
        <f>E48</f>
        <v>15</v>
      </c>
      <c r="F49" s="62">
        <f>F48</f>
        <v>5</v>
      </c>
      <c r="G49" s="13">
        <f>ROUND((F49/E49),1*100)</f>
        <v>0.333333333333333</v>
      </c>
    </row>
    <row r="50" spans="1:7" ht="15">
      <c r="A50" s="73">
        <v>8</v>
      </c>
      <c r="B50" s="79" t="s">
        <v>33</v>
      </c>
      <c r="C50" s="79"/>
      <c r="D50" s="79"/>
      <c r="E50" s="79"/>
      <c r="F50" s="79"/>
      <c r="G50" s="79"/>
    </row>
    <row r="51" spans="1:7" ht="26.25">
      <c r="A51" s="74"/>
      <c r="B51" s="41">
        <v>1</v>
      </c>
      <c r="C51" s="17" t="s">
        <v>34</v>
      </c>
      <c r="D51" s="45" t="s">
        <v>7</v>
      </c>
      <c r="E51" s="63">
        <v>0.4</v>
      </c>
      <c r="F51" s="63">
        <v>0</v>
      </c>
      <c r="G51" s="7">
        <f t="shared" si="1"/>
        <v>0</v>
      </c>
    </row>
    <row r="52" spans="1:7" ht="26.25">
      <c r="A52" s="74"/>
      <c r="B52" s="26"/>
      <c r="C52" s="16" t="s">
        <v>17</v>
      </c>
      <c r="D52" s="46" t="s">
        <v>7</v>
      </c>
      <c r="E52" s="62">
        <f>E51</f>
        <v>0.4</v>
      </c>
      <c r="F52" s="62">
        <f>F51</f>
        <v>0</v>
      </c>
      <c r="G52" s="13">
        <f t="shared" si="1"/>
        <v>0</v>
      </c>
    </row>
    <row r="53" spans="1:7" ht="17.25" customHeight="1">
      <c r="A53" s="73">
        <v>9</v>
      </c>
      <c r="B53" s="79" t="s">
        <v>35</v>
      </c>
      <c r="C53" s="79"/>
      <c r="D53" s="79"/>
      <c r="E53" s="79"/>
      <c r="F53" s="79"/>
      <c r="G53" s="79"/>
    </row>
    <row r="54" spans="1:7" ht="90">
      <c r="A54" s="74"/>
      <c r="B54" s="15">
        <v>1</v>
      </c>
      <c r="C54" s="19" t="s">
        <v>36</v>
      </c>
      <c r="D54" s="31" t="s">
        <v>7</v>
      </c>
      <c r="E54" s="63">
        <v>22</v>
      </c>
      <c r="F54" s="63">
        <v>11</v>
      </c>
      <c r="G54" s="7">
        <f t="shared" si="1"/>
        <v>0.5</v>
      </c>
    </row>
    <row r="55" spans="1:7" ht="27.75" customHeight="1">
      <c r="A55" s="74"/>
      <c r="B55" s="15">
        <v>2</v>
      </c>
      <c r="C55" s="19" t="s">
        <v>59</v>
      </c>
      <c r="D55" s="31" t="s">
        <v>7</v>
      </c>
      <c r="E55" s="63">
        <v>3.28</v>
      </c>
      <c r="F55" s="63">
        <v>3.28</v>
      </c>
      <c r="G55" s="7">
        <f t="shared" si="1"/>
        <v>1</v>
      </c>
    </row>
    <row r="56" spans="1:7" ht="48" customHeight="1">
      <c r="A56" s="74"/>
      <c r="B56" s="15">
        <v>3</v>
      </c>
      <c r="C56" s="19" t="s">
        <v>60</v>
      </c>
      <c r="D56" s="31" t="s">
        <v>7</v>
      </c>
      <c r="E56" s="63">
        <v>2.64</v>
      </c>
      <c r="F56" s="63">
        <v>2.64</v>
      </c>
      <c r="G56" s="7">
        <f t="shared" si="1"/>
        <v>1</v>
      </c>
    </row>
    <row r="57" spans="1:7" ht="27.75" customHeight="1">
      <c r="A57" s="74"/>
      <c r="B57" s="15">
        <v>4</v>
      </c>
      <c r="C57" s="19" t="s">
        <v>61</v>
      </c>
      <c r="D57" s="31" t="s">
        <v>7</v>
      </c>
      <c r="E57" s="63">
        <v>48.49</v>
      </c>
      <c r="F57" s="63">
        <v>48.49</v>
      </c>
      <c r="G57" s="7">
        <f t="shared" si="1"/>
        <v>1</v>
      </c>
    </row>
    <row r="58" spans="1:7" ht="25.5">
      <c r="A58" s="74"/>
      <c r="B58" s="21"/>
      <c r="C58" s="16" t="s">
        <v>17</v>
      </c>
      <c r="D58" s="33" t="s">
        <v>7</v>
      </c>
      <c r="E58" s="64">
        <f>E54+E55+E56+E57</f>
        <v>76.41</v>
      </c>
      <c r="F58" s="64">
        <f>F54+F55+F56+F57</f>
        <v>65.41</v>
      </c>
      <c r="G58" s="13">
        <f t="shared" si="1"/>
        <v>0.856039785368407</v>
      </c>
    </row>
    <row r="59" spans="1:7" ht="30.75" customHeight="1">
      <c r="A59" s="73">
        <v>10</v>
      </c>
      <c r="B59" s="79" t="s">
        <v>37</v>
      </c>
      <c r="C59" s="79"/>
      <c r="D59" s="79"/>
      <c r="E59" s="79"/>
      <c r="F59" s="79"/>
      <c r="G59" s="79"/>
    </row>
    <row r="60" spans="1:7" ht="26.25">
      <c r="A60" s="74"/>
      <c r="B60" s="23" t="s">
        <v>5</v>
      </c>
      <c r="C60" s="17" t="s">
        <v>38</v>
      </c>
      <c r="D60" s="45" t="s">
        <v>7</v>
      </c>
      <c r="E60" s="60">
        <v>4971.52</v>
      </c>
      <c r="F60" s="60">
        <v>1768.93</v>
      </c>
      <c r="G60" s="7">
        <f t="shared" si="1"/>
        <v>0.355812709191555</v>
      </c>
    </row>
    <row r="61" spans="1:7" ht="25.5">
      <c r="A61" s="14"/>
      <c r="B61" s="23" t="s">
        <v>8</v>
      </c>
      <c r="C61" s="17" t="s">
        <v>38</v>
      </c>
      <c r="D61" s="31" t="s">
        <v>14</v>
      </c>
      <c r="E61" s="60">
        <v>0</v>
      </c>
      <c r="F61" s="60">
        <v>0</v>
      </c>
      <c r="G61" s="7" t="e">
        <f t="shared" si="1"/>
        <v>#DIV/0!</v>
      </c>
    </row>
    <row r="62" spans="1:7" ht="25.5">
      <c r="A62" s="14"/>
      <c r="B62" s="53"/>
      <c r="C62" s="52" t="s">
        <v>17</v>
      </c>
      <c r="D62" s="32" t="s">
        <v>14</v>
      </c>
      <c r="E62" s="65">
        <f>E61</f>
        <v>0</v>
      </c>
      <c r="F62" s="65">
        <f>F61</f>
        <v>0</v>
      </c>
      <c r="G62" s="11" t="e">
        <f t="shared" si="1"/>
        <v>#DIV/0!</v>
      </c>
    </row>
    <row r="63" spans="1:7" ht="25.5">
      <c r="A63" s="14"/>
      <c r="B63" s="53"/>
      <c r="C63" s="52" t="s">
        <v>17</v>
      </c>
      <c r="D63" s="32" t="s">
        <v>7</v>
      </c>
      <c r="E63" s="65">
        <f>E60</f>
        <v>4971.52</v>
      </c>
      <c r="F63" s="65">
        <f>F60</f>
        <v>1768.93</v>
      </c>
      <c r="G63" s="11">
        <f t="shared" si="1"/>
        <v>0.355812709191555</v>
      </c>
    </row>
    <row r="64" spans="1:7" ht="15">
      <c r="A64" s="14"/>
      <c r="B64" s="40"/>
      <c r="C64" s="16" t="s">
        <v>17</v>
      </c>
      <c r="D64" s="33"/>
      <c r="E64" s="59">
        <f>E63+E62</f>
        <v>4971.52</v>
      </c>
      <c r="F64" s="59">
        <f>F63+F62</f>
        <v>1768.93</v>
      </c>
      <c r="G64" s="13">
        <f t="shared" si="1"/>
        <v>0.355812709191555</v>
      </c>
    </row>
    <row r="65" spans="1:7" ht="27" customHeight="1">
      <c r="A65" s="73">
        <v>11</v>
      </c>
      <c r="B65" s="79" t="s">
        <v>48</v>
      </c>
      <c r="C65" s="79"/>
      <c r="D65" s="79"/>
      <c r="E65" s="79"/>
      <c r="F65" s="79"/>
      <c r="G65" s="79"/>
    </row>
    <row r="66" spans="1:7" ht="26.25">
      <c r="A66" s="74"/>
      <c r="B66" s="15">
        <v>1</v>
      </c>
      <c r="C66" s="17" t="s">
        <v>21</v>
      </c>
      <c r="D66" s="36" t="s">
        <v>7</v>
      </c>
      <c r="E66" s="60">
        <v>0.4</v>
      </c>
      <c r="F66" s="20">
        <v>0</v>
      </c>
      <c r="G66" s="7">
        <f>ROUND((F66/E66),1*100)</f>
        <v>0</v>
      </c>
    </row>
    <row r="67" spans="1:7" ht="26.25">
      <c r="A67" s="74"/>
      <c r="B67" s="21"/>
      <c r="C67" s="10" t="s">
        <v>17</v>
      </c>
      <c r="D67" s="37" t="s">
        <v>7</v>
      </c>
      <c r="E67" s="64">
        <f>E66</f>
        <v>0.4</v>
      </c>
      <c r="F67" s="22">
        <f>F66</f>
        <v>0</v>
      </c>
      <c r="G67" s="13">
        <f>ROUND((F67/E67),1*100)</f>
        <v>0</v>
      </c>
    </row>
    <row r="68" spans="1:7" ht="27" customHeight="1">
      <c r="A68" s="73">
        <v>12</v>
      </c>
      <c r="B68" s="79" t="s">
        <v>39</v>
      </c>
      <c r="C68" s="79"/>
      <c r="D68" s="79"/>
      <c r="E68" s="79"/>
      <c r="F68" s="79"/>
      <c r="G68" s="79"/>
    </row>
    <row r="69" spans="1:7" ht="26.25">
      <c r="A69" s="74"/>
      <c r="B69" s="15">
        <v>1</v>
      </c>
      <c r="C69" s="17" t="s">
        <v>40</v>
      </c>
      <c r="D69" s="36" t="s">
        <v>7</v>
      </c>
      <c r="E69" s="60">
        <v>15</v>
      </c>
      <c r="F69" s="60">
        <v>3.5</v>
      </c>
      <c r="G69" s="7">
        <f t="shared" si="1"/>
        <v>0.233333333333333</v>
      </c>
    </row>
    <row r="70" spans="1:7" ht="26.25">
      <c r="A70" s="74"/>
      <c r="B70" s="21"/>
      <c r="C70" s="10" t="s">
        <v>17</v>
      </c>
      <c r="D70" s="37" t="s">
        <v>7</v>
      </c>
      <c r="E70" s="64">
        <f>E69</f>
        <v>15</v>
      </c>
      <c r="F70" s="64">
        <f>F69</f>
        <v>3.5</v>
      </c>
      <c r="G70" s="13">
        <f t="shared" si="1"/>
        <v>0.233333333333333</v>
      </c>
    </row>
    <row r="71" spans="1:7" ht="30" customHeight="1">
      <c r="A71" s="73">
        <v>13</v>
      </c>
      <c r="B71" s="79" t="s">
        <v>41</v>
      </c>
      <c r="C71" s="79"/>
      <c r="D71" s="79"/>
      <c r="E71" s="79"/>
      <c r="F71" s="79"/>
      <c r="G71" s="79"/>
    </row>
    <row r="72" spans="1:7" ht="26.25">
      <c r="A72" s="74"/>
      <c r="B72" s="24">
        <v>1</v>
      </c>
      <c r="C72" s="17" t="s">
        <v>42</v>
      </c>
      <c r="D72" s="36" t="s">
        <v>7</v>
      </c>
      <c r="E72" s="61">
        <v>10</v>
      </c>
      <c r="F72" s="25">
        <v>10</v>
      </c>
      <c r="G72" s="7">
        <f t="shared" si="1"/>
        <v>1</v>
      </c>
    </row>
    <row r="73" spans="1:7" ht="25.5">
      <c r="A73" s="74"/>
      <c r="B73" s="53"/>
      <c r="C73" s="52" t="s">
        <v>17</v>
      </c>
      <c r="D73" s="32" t="s">
        <v>7</v>
      </c>
      <c r="E73" s="65">
        <f>E72</f>
        <v>10</v>
      </c>
      <c r="F73" s="65">
        <f>F72</f>
        <v>10</v>
      </c>
      <c r="G73" s="11">
        <f>ROUND((F73/E73),1*100)</f>
        <v>1</v>
      </c>
    </row>
    <row r="74" spans="1:7" ht="15">
      <c r="A74" s="89"/>
      <c r="B74" s="26"/>
      <c r="C74" s="16" t="s">
        <v>17</v>
      </c>
      <c r="D74" s="37"/>
      <c r="E74" s="66">
        <f>E73</f>
        <v>10</v>
      </c>
      <c r="F74" s="66">
        <f>F73</f>
        <v>10</v>
      </c>
      <c r="G74" s="13">
        <f t="shared" si="1"/>
        <v>1</v>
      </c>
    </row>
    <row r="75" spans="1:7" ht="15">
      <c r="A75" s="27"/>
      <c r="B75" s="84" t="s">
        <v>62</v>
      </c>
      <c r="C75" s="85"/>
      <c r="D75" s="47"/>
      <c r="E75" s="67">
        <f>E18+E22+E29+E32+E36+E46+E49+E52+E58+E64+E67+E70+E74</f>
        <v>16383.04</v>
      </c>
      <c r="F75" s="67">
        <f>F76+F77+F78</f>
        <v>6627.1</v>
      </c>
      <c r="G75" s="50">
        <f t="shared" si="1"/>
        <v>0.404509785729633</v>
      </c>
    </row>
    <row r="76" spans="1:7" ht="26.25">
      <c r="A76" s="27"/>
      <c r="B76" s="28"/>
      <c r="C76" s="29" t="s">
        <v>43</v>
      </c>
      <c r="D76" s="48" t="s">
        <v>16</v>
      </c>
      <c r="E76" s="67">
        <f>E17</f>
        <v>226.5</v>
      </c>
      <c r="F76" s="67">
        <f>F17</f>
        <v>77.11</v>
      </c>
      <c r="G76" s="50">
        <f t="shared" si="1"/>
        <v>0.340441501103753</v>
      </c>
    </row>
    <row r="77" spans="1:7" ht="26.25">
      <c r="A77" s="27"/>
      <c r="B77" s="28"/>
      <c r="C77" s="29"/>
      <c r="D77" s="48" t="s">
        <v>14</v>
      </c>
      <c r="E77" s="67">
        <f>E16+E45+E62</f>
        <v>7.13</v>
      </c>
      <c r="F77" s="67">
        <f>F16+F45+F62</f>
        <v>6.93</v>
      </c>
      <c r="G77" s="50">
        <f t="shared" si="1"/>
        <v>0.97194950911641</v>
      </c>
    </row>
    <row r="78" spans="1:7" ht="26.25">
      <c r="A78" s="27"/>
      <c r="B78" s="27"/>
      <c r="C78" s="27"/>
      <c r="D78" s="48" t="s">
        <v>7</v>
      </c>
      <c r="E78" s="67">
        <f>E15+E22+E28+E32+E36+E44+E49+E52+E58+E63+E67+E70+E73</f>
        <v>16149.41</v>
      </c>
      <c r="F78" s="67">
        <f>F15+F22+F28+F32+F36+F44+F49+F52+F58+F63+F67+F70+F73</f>
        <v>6543.06</v>
      </c>
      <c r="G78" s="50">
        <f t="shared" si="1"/>
        <v>0.405157835487488</v>
      </c>
    </row>
    <row r="79" spans="1:7" ht="15">
      <c r="A79" s="86" t="s">
        <v>65</v>
      </c>
      <c r="B79" s="86"/>
      <c r="C79" s="86"/>
      <c r="D79" s="86"/>
      <c r="E79" s="86"/>
      <c r="F79" s="86"/>
      <c r="G79" s="86"/>
    </row>
    <row r="80" spans="1:7" ht="15">
      <c r="A80" s="87"/>
      <c r="B80" s="87"/>
      <c r="C80" s="87"/>
      <c r="D80" s="87"/>
      <c r="E80" s="87"/>
      <c r="F80" s="87"/>
      <c r="G80" s="87"/>
    </row>
    <row r="81" spans="1:7" ht="15">
      <c r="A81" s="87"/>
      <c r="B81" s="87"/>
      <c r="C81" s="87"/>
      <c r="D81" s="87"/>
      <c r="E81" s="87"/>
      <c r="F81" s="87"/>
      <c r="G81" s="87"/>
    </row>
    <row r="82" spans="1:7" ht="15">
      <c r="A82" s="87"/>
      <c r="B82" s="87"/>
      <c r="C82" s="87"/>
      <c r="D82" s="87"/>
      <c r="E82" s="87"/>
      <c r="F82" s="87"/>
      <c r="G82" s="87"/>
    </row>
    <row r="83" spans="1:7" ht="15">
      <c r="A83" s="87"/>
      <c r="B83" s="87"/>
      <c r="C83" s="87"/>
      <c r="D83" s="87"/>
      <c r="E83" s="87"/>
      <c r="F83" s="87"/>
      <c r="G83" s="87"/>
    </row>
    <row r="84" spans="1:7" ht="15">
      <c r="A84" s="87"/>
      <c r="B84" s="87"/>
      <c r="C84" s="87"/>
      <c r="D84" s="87"/>
      <c r="E84" s="87"/>
      <c r="F84" s="87"/>
      <c r="G84" s="87"/>
    </row>
    <row r="85" spans="1:7" ht="15">
      <c r="A85" s="87"/>
      <c r="B85" s="87"/>
      <c r="C85" s="87"/>
      <c r="D85" s="87"/>
      <c r="E85" s="87"/>
      <c r="F85" s="87"/>
      <c r="G85" s="87"/>
    </row>
    <row r="86" spans="1:7" ht="15">
      <c r="A86" s="87"/>
      <c r="B86" s="87"/>
      <c r="C86" s="87"/>
      <c r="D86" s="87"/>
      <c r="E86" s="87"/>
      <c r="F86" s="87"/>
      <c r="G86" s="87"/>
    </row>
    <row r="87" spans="1:7" ht="15">
      <c r="A87" s="87"/>
      <c r="B87" s="87"/>
      <c r="C87" s="87"/>
      <c r="D87" s="87"/>
      <c r="E87" s="87"/>
      <c r="F87" s="87"/>
      <c r="G87" s="87"/>
    </row>
    <row r="88" spans="1:7" ht="15">
      <c r="A88" s="88"/>
      <c r="B88" s="88"/>
      <c r="C88" s="88"/>
      <c r="D88" s="88"/>
      <c r="E88" s="88"/>
      <c r="F88" s="88"/>
      <c r="G88" s="88"/>
    </row>
    <row r="89" spans="1:7" ht="15">
      <c r="A89" s="39"/>
      <c r="B89" s="39"/>
      <c r="C89" s="38"/>
      <c r="D89" s="49"/>
      <c r="E89" s="39"/>
      <c r="F89" s="39"/>
      <c r="G89" s="39"/>
    </row>
    <row r="90" spans="1:7" ht="15">
      <c r="A90" s="1"/>
      <c r="B90" s="1"/>
      <c r="C90" s="1"/>
      <c r="D90" s="44"/>
      <c r="E90" s="1"/>
      <c r="F90" s="1"/>
      <c r="G90" s="1"/>
    </row>
    <row r="91" spans="1:7" ht="15">
      <c r="A91" s="1"/>
      <c r="B91" s="1"/>
      <c r="C91" s="1"/>
      <c r="D91" s="44"/>
      <c r="E91" s="1"/>
      <c r="F91" s="1"/>
      <c r="G91" s="1"/>
    </row>
    <row r="92" spans="1:7" ht="15">
      <c r="A92" s="1"/>
      <c r="B92" s="1"/>
      <c r="C92" s="1"/>
      <c r="D92" s="44"/>
      <c r="E92" s="1"/>
      <c r="F92" s="1"/>
      <c r="G92" s="1"/>
    </row>
    <row r="93" spans="1:7" ht="15">
      <c r="A93" s="1"/>
      <c r="B93" s="1"/>
      <c r="C93" s="1"/>
      <c r="D93" s="44"/>
      <c r="E93" s="1"/>
      <c r="F93" s="1"/>
      <c r="G93" s="1"/>
    </row>
    <row r="94" spans="1:7" ht="15">
      <c r="A94" s="1"/>
      <c r="B94" s="1"/>
      <c r="C94" s="1"/>
      <c r="D94" s="44"/>
      <c r="E94" s="1"/>
      <c r="F94" s="1"/>
      <c r="G94" s="1"/>
    </row>
    <row r="95" spans="1:7" ht="15">
      <c r="A95" s="1"/>
      <c r="B95" s="1"/>
      <c r="C95" s="1"/>
      <c r="D95" s="44"/>
      <c r="E95" s="1"/>
      <c r="F95" s="1"/>
      <c r="G95" s="1"/>
    </row>
    <row r="96" spans="1:7" ht="15">
      <c r="A96" s="1"/>
      <c r="B96" s="1"/>
      <c r="C96" s="1"/>
      <c r="D96" s="44"/>
      <c r="E96" s="1"/>
      <c r="F96" s="1"/>
      <c r="G96" s="1"/>
    </row>
    <row r="97" spans="1:7" ht="15">
      <c r="A97" s="1"/>
      <c r="B97" s="1"/>
      <c r="C97" s="1"/>
      <c r="D97" s="44"/>
      <c r="E97" s="1"/>
      <c r="F97" s="1"/>
      <c r="G97" s="1"/>
    </row>
    <row r="98" spans="1:7" ht="15">
      <c r="A98" s="1"/>
      <c r="B98" s="1"/>
      <c r="C98" s="1"/>
      <c r="D98" s="44"/>
      <c r="E98" s="1"/>
      <c r="F98" s="1"/>
      <c r="G98" s="1"/>
    </row>
    <row r="99" spans="1:7" ht="15">
      <c r="A99" s="1"/>
      <c r="B99" s="1"/>
      <c r="C99" s="1"/>
      <c r="D99" s="44"/>
      <c r="E99" s="1"/>
      <c r="F99" s="1"/>
      <c r="G99" s="1"/>
    </row>
    <row r="100" spans="1:7" ht="15">
      <c r="A100" s="1"/>
      <c r="B100" s="1"/>
      <c r="C100" s="1"/>
      <c r="D100" s="44"/>
      <c r="E100" s="1"/>
      <c r="F100" s="1"/>
      <c r="G100" s="1"/>
    </row>
    <row r="101" spans="1:7" ht="15">
      <c r="A101" s="1"/>
      <c r="B101" s="1"/>
      <c r="C101" s="1"/>
      <c r="D101" s="44"/>
      <c r="E101" s="1"/>
      <c r="F101" s="1"/>
      <c r="G101" s="1"/>
    </row>
    <row r="102" spans="1:7" ht="15">
      <c r="A102" s="1"/>
      <c r="B102" s="1"/>
      <c r="C102" s="1"/>
      <c r="D102" s="44"/>
      <c r="E102" s="1"/>
      <c r="F102" s="1"/>
      <c r="G102" s="1"/>
    </row>
    <row r="103" spans="1:7" ht="15">
      <c r="A103" s="1"/>
      <c r="B103" s="1"/>
      <c r="C103" s="1"/>
      <c r="D103" s="44"/>
      <c r="E103" s="1"/>
      <c r="F103" s="1"/>
      <c r="G103" s="1"/>
    </row>
    <row r="104" spans="1:7" ht="15">
      <c r="A104" s="1"/>
      <c r="B104" s="1"/>
      <c r="C104" s="1"/>
      <c r="D104" s="44"/>
      <c r="E104" s="1"/>
      <c r="F104" s="1"/>
      <c r="G104" s="1"/>
    </row>
    <row r="105" spans="1:7" ht="15">
      <c r="A105" s="1"/>
      <c r="B105" s="1"/>
      <c r="C105" s="1"/>
      <c r="D105" s="44"/>
      <c r="E105" s="1"/>
      <c r="F105" s="1"/>
      <c r="G105" s="1"/>
    </row>
    <row r="106" spans="1:7" ht="15">
      <c r="A106" s="1"/>
      <c r="B106" s="1"/>
      <c r="C106" s="1"/>
      <c r="D106" s="44"/>
      <c r="E106" s="1"/>
      <c r="F106" s="1"/>
      <c r="G106" s="1"/>
    </row>
    <row r="107" spans="1:7" ht="15">
      <c r="A107" s="1"/>
      <c r="B107" s="1"/>
      <c r="C107" s="1"/>
      <c r="D107" s="44"/>
      <c r="E107" s="1"/>
      <c r="F107" s="1"/>
      <c r="G107" s="1"/>
    </row>
    <row r="108" spans="1:7" ht="15">
      <c r="A108" s="1"/>
      <c r="B108" s="1"/>
      <c r="C108" s="1"/>
      <c r="D108" s="44"/>
      <c r="E108" s="1"/>
      <c r="F108" s="1"/>
      <c r="G108" s="1"/>
    </row>
    <row r="109" spans="1:7" ht="15">
      <c r="A109" s="1"/>
      <c r="B109" s="1"/>
      <c r="C109" s="1"/>
      <c r="D109" s="44"/>
      <c r="E109" s="1"/>
      <c r="F109" s="1"/>
      <c r="G109" s="1"/>
    </row>
    <row r="110" spans="1:7" ht="15">
      <c r="A110" s="1"/>
      <c r="B110" s="1"/>
      <c r="C110" s="1"/>
      <c r="D110" s="44"/>
      <c r="E110" s="1"/>
      <c r="F110" s="1"/>
      <c r="G110" s="1"/>
    </row>
    <row r="111" spans="1:7" ht="15">
      <c r="A111" s="1"/>
      <c r="B111" s="1"/>
      <c r="C111" s="1"/>
      <c r="D111" s="44"/>
      <c r="E111" s="1"/>
      <c r="F111" s="1"/>
      <c r="G111" s="1"/>
    </row>
    <row r="112" spans="1:7" ht="15">
      <c r="A112" s="1"/>
      <c r="B112" s="1"/>
      <c r="C112" s="1"/>
      <c r="D112" s="44"/>
      <c r="E112" s="1"/>
      <c r="F112" s="1"/>
      <c r="G112" s="1"/>
    </row>
    <row r="113" spans="1:7" ht="15">
      <c r="A113" s="1"/>
      <c r="B113" s="1"/>
      <c r="C113" s="1"/>
      <c r="D113" s="44"/>
      <c r="E113" s="1"/>
      <c r="F113" s="1"/>
      <c r="G113" s="1"/>
    </row>
    <row r="114" spans="1:7" ht="15">
      <c r="A114" s="1"/>
      <c r="B114" s="1"/>
      <c r="C114" s="1"/>
      <c r="D114" s="44"/>
      <c r="E114" s="1"/>
      <c r="F114" s="1"/>
      <c r="G114" s="1"/>
    </row>
    <row r="115" spans="1:7" ht="15">
      <c r="A115" s="1"/>
      <c r="B115" s="1"/>
      <c r="C115" s="1"/>
      <c r="D115" s="44"/>
      <c r="E115" s="1"/>
      <c r="F115" s="1"/>
      <c r="G115" s="1"/>
    </row>
    <row r="116" spans="1:7" ht="15">
      <c r="A116" s="1"/>
      <c r="B116" s="1"/>
      <c r="C116" s="1"/>
      <c r="D116" s="44"/>
      <c r="E116" s="1"/>
      <c r="F116" s="1"/>
      <c r="G116" s="1"/>
    </row>
    <row r="117" spans="1:7" ht="15">
      <c r="A117" s="1"/>
      <c r="B117" s="1"/>
      <c r="C117" s="1"/>
      <c r="D117" s="44"/>
      <c r="E117" s="1"/>
      <c r="F117" s="1"/>
      <c r="G117" s="1"/>
    </row>
    <row r="118" spans="1:7" ht="15">
      <c r="A118" s="1"/>
      <c r="B118" s="1"/>
      <c r="C118" s="1"/>
      <c r="D118" s="44"/>
      <c r="E118" s="1"/>
      <c r="F118" s="1"/>
      <c r="G118" s="1"/>
    </row>
    <row r="119" spans="1:7" ht="15">
      <c r="A119" s="1"/>
      <c r="B119" s="1"/>
      <c r="C119" s="1"/>
      <c r="D119" s="44"/>
      <c r="E119" s="1"/>
      <c r="F119" s="1"/>
      <c r="G119" s="1"/>
    </row>
    <row r="120" spans="1:7" ht="15">
      <c r="A120" s="1"/>
      <c r="B120" s="1"/>
      <c r="C120" s="1"/>
      <c r="D120" s="44"/>
      <c r="E120" s="1"/>
      <c r="F120" s="1"/>
      <c r="G120" s="1"/>
    </row>
    <row r="121" spans="1:7" ht="15">
      <c r="A121" s="1"/>
      <c r="B121" s="1"/>
      <c r="C121" s="1"/>
      <c r="D121" s="44"/>
      <c r="E121" s="1"/>
      <c r="F121" s="1"/>
      <c r="G121" s="1"/>
    </row>
    <row r="122" spans="1:7" ht="15">
      <c r="A122" s="1"/>
      <c r="B122" s="1"/>
      <c r="C122" s="1"/>
      <c r="D122" s="44"/>
      <c r="E122" s="1"/>
      <c r="F122" s="1"/>
      <c r="G122" s="1"/>
    </row>
    <row r="123" spans="1:7" ht="15">
      <c r="A123" s="1"/>
      <c r="B123" s="1"/>
      <c r="C123" s="1"/>
      <c r="D123" s="44"/>
      <c r="E123" s="1"/>
      <c r="F123" s="1"/>
      <c r="G123" s="1"/>
    </row>
    <row r="124" spans="1:7" ht="15">
      <c r="A124" s="1"/>
      <c r="B124" s="1"/>
      <c r="C124" s="1"/>
      <c r="D124" s="44"/>
      <c r="E124" s="1"/>
      <c r="F124" s="1"/>
      <c r="G124" s="1"/>
    </row>
    <row r="125" spans="1:7" ht="15">
      <c r="A125" s="1"/>
      <c r="B125" s="1"/>
      <c r="C125" s="1"/>
      <c r="D125" s="44"/>
      <c r="E125" s="1"/>
      <c r="F125" s="1"/>
      <c r="G125" s="1"/>
    </row>
    <row r="126" spans="1:7" ht="15">
      <c r="A126" s="1"/>
      <c r="B126" s="1"/>
      <c r="C126" s="1"/>
      <c r="D126" s="44"/>
      <c r="E126" s="1"/>
      <c r="F126" s="1"/>
      <c r="G126" s="1"/>
    </row>
    <row r="127" spans="1:7" ht="15">
      <c r="A127" s="1"/>
      <c r="B127" s="1"/>
      <c r="C127" s="1"/>
      <c r="D127" s="44"/>
      <c r="E127" s="1"/>
      <c r="F127" s="1"/>
      <c r="G127" s="1"/>
    </row>
    <row r="128" spans="1:7" ht="15">
      <c r="A128" s="1"/>
      <c r="B128" s="1"/>
      <c r="C128" s="1"/>
      <c r="D128" s="44"/>
      <c r="E128" s="1"/>
      <c r="F128" s="1"/>
      <c r="G128" s="1"/>
    </row>
    <row r="129" spans="1:7" ht="15">
      <c r="A129" s="1"/>
      <c r="B129" s="1"/>
      <c r="C129" s="1"/>
      <c r="D129" s="44"/>
      <c r="E129" s="1"/>
      <c r="F129" s="1"/>
      <c r="G129" s="1"/>
    </row>
    <row r="130" spans="1:7" ht="15">
      <c r="A130" s="1"/>
      <c r="B130" s="1"/>
      <c r="C130" s="1"/>
      <c r="D130" s="44"/>
      <c r="E130" s="1"/>
      <c r="F130" s="1"/>
      <c r="G130" s="1"/>
    </row>
    <row r="131" spans="1:7" ht="15">
      <c r="A131" s="1"/>
      <c r="B131" s="1"/>
      <c r="C131" s="1"/>
      <c r="D131" s="44"/>
      <c r="E131" s="1"/>
      <c r="F131" s="1"/>
      <c r="G131" s="1"/>
    </row>
    <row r="132" spans="1:7" ht="15">
      <c r="A132" s="1"/>
      <c r="B132" s="1"/>
      <c r="C132" s="1"/>
      <c r="D132" s="44"/>
      <c r="E132" s="1"/>
      <c r="F132" s="1"/>
      <c r="G132" s="1"/>
    </row>
    <row r="133" spans="1:7" ht="15">
      <c r="A133" s="1"/>
      <c r="B133" s="1"/>
      <c r="C133" s="1"/>
      <c r="D133" s="44"/>
      <c r="E133" s="1"/>
      <c r="F133" s="1"/>
      <c r="G133" s="1"/>
    </row>
    <row r="134" spans="1:7" ht="15">
      <c r="A134" s="1"/>
      <c r="B134" s="1"/>
      <c r="C134" s="1"/>
      <c r="D134" s="44"/>
      <c r="E134" s="1"/>
      <c r="F134" s="1"/>
      <c r="G134" s="1"/>
    </row>
    <row r="135" spans="1:7" ht="15">
      <c r="A135" s="1"/>
      <c r="B135" s="1"/>
      <c r="C135" s="1"/>
      <c r="D135" s="44"/>
      <c r="E135" s="1"/>
      <c r="F135" s="1"/>
      <c r="G135" s="1"/>
    </row>
    <row r="136" spans="1:7" ht="15">
      <c r="A136" s="1"/>
      <c r="B136" s="1"/>
      <c r="C136" s="1"/>
      <c r="D136" s="44"/>
      <c r="E136" s="1"/>
      <c r="F136" s="1"/>
      <c r="G136" s="1"/>
    </row>
    <row r="137" spans="1:7" ht="15">
      <c r="A137" s="1"/>
      <c r="B137" s="1"/>
      <c r="C137" s="1"/>
      <c r="D137" s="44"/>
      <c r="E137" s="1"/>
      <c r="F137" s="1"/>
      <c r="G137" s="1"/>
    </row>
    <row r="138" spans="1:7" ht="15">
      <c r="A138" s="1"/>
      <c r="B138" s="1"/>
      <c r="C138" s="1"/>
      <c r="D138" s="44"/>
      <c r="E138" s="1"/>
      <c r="F138" s="1"/>
      <c r="G138" s="1"/>
    </row>
    <row r="139" spans="1:7" ht="15">
      <c r="A139" s="1"/>
      <c r="B139" s="1"/>
      <c r="C139" s="1"/>
      <c r="D139" s="44"/>
      <c r="E139" s="1"/>
      <c r="F139" s="1"/>
      <c r="G139" s="1"/>
    </row>
    <row r="140" spans="1:7" ht="15">
      <c r="A140" s="1"/>
      <c r="B140" s="1"/>
      <c r="C140" s="1"/>
      <c r="D140" s="44"/>
      <c r="E140" s="1"/>
      <c r="F140" s="1"/>
      <c r="G140" s="1"/>
    </row>
    <row r="141" spans="1:7" ht="15">
      <c r="A141" s="1"/>
      <c r="B141" s="1"/>
      <c r="C141" s="1"/>
      <c r="D141" s="44"/>
      <c r="E141" s="1"/>
      <c r="F141" s="1"/>
      <c r="G141" s="1"/>
    </row>
    <row r="142" spans="1:7" ht="15">
      <c r="A142" s="1"/>
      <c r="B142" s="1"/>
      <c r="C142" s="1"/>
      <c r="D142" s="44"/>
      <c r="E142" s="1"/>
      <c r="F142" s="1"/>
      <c r="G142" s="1"/>
    </row>
    <row r="143" spans="1:7" ht="15">
      <c r="A143" s="1"/>
      <c r="B143" s="1"/>
      <c r="C143" s="1"/>
      <c r="D143" s="44"/>
      <c r="E143" s="1"/>
      <c r="F143" s="1"/>
      <c r="G143" s="1"/>
    </row>
    <row r="144" spans="1:7" ht="15">
      <c r="A144" s="1"/>
      <c r="B144" s="1"/>
      <c r="C144" s="1"/>
      <c r="D144" s="44"/>
      <c r="E144" s="1"/>
      <c r="F144" s="1"/>
      <c r="G144" s="1"/>
    </row>
    <row r="145" spans="1:7" ht="15">
      <c r="A145" s="1"/>
      <c r="B145" s="1"/>
      <c r="C145" s="1"/>
      <c r="D145" s="44"/>
      <c r="E145" s="1"/>
      <c r="F145" s="1"/>
      <c r="G145" s="1"/>
    </row>
    <row r="146" spans="1:7" ht="15">
      <c r="A146" s="1"/>
      <c r="B146" s="1"/>
      <c r="C146" s="1"/>
      <c r="D146" s="44"/>
      <c r="E146" s="1"/>
      <c r="F146" s="1"/>
      <c r="G146" s="1"/>
    </row>
    <row r="147" spans="1:7" ht="15">
      <c r="A147" s="1"/>
      <c r="B147" s="1"/>
      <c r="C147" s="1"/>
      <c r="D147" s="44"/>
      <c r="E147" s="1"/>
      <c r="F147" s="1"/>
      <c r="G147" s="1"/>
    </row>
    <row r="148" spans="1:7" ht="15">
      <c r="A148" s="1"/>
      <c r="B148" s="1"/>
      <c r="C148" s="1"/>
      <c r="D148" s="44"/>
      <c r="E148" s="1"/>
      <c r="F148" s="1"/>
      <c r="G148" s="1"/>
    </row>
    <row r="149" spans="1:7" ht="15">
      <c r="A149" s="1"/>
      <c r="B149" s="1"/>
      <c r="C149" s="1"/>
      <c r="D149" s="44"/>
      <c r="E149" s="1"/>
      <c r="F149" s="1"/>
      <c r="G149" s="1"/>
    </row>
    <row r="150" spans="1:7" ht="15">
      <c r="A150" s="1"/>
      <c r="B150" s="1"/>
      <c r="C150" s="1"/>
      <c r="D150" s="44"/>
      <c r="E150" s="1"/>
      <c r="F150" s="1"/>
      <c r="G150" s="1"/>
    </row>
    <row r="151" spans="1:7" ht="15">
      <c r="A151" s="1"/>
      <c r="B151" s="1"/>
      <c r="C151" s="1"/>
      <c r="D151" s="44"/>
      <c r="E151" s="1"/>
      <c r="F151" s="1"/>
      <c r="G151" s="1"/>
    </row>
    <row r="152" spans="1:7" ht="15">
      <c r="A152" s="1"/>
      <c r="B152" s="1"/>
      <c r="C152" s="1"/>
      <c r="D152" s="44"/>
      <c r="E152" s="1"/>
      <c r="F152" s="1"/>
      <c r="G152" s="1"/>
    </row>
    <row r="153" spans="1:7" ht="15">
      <c r="A153" s="1"/>
      <c r="B153" s="1"/>
      <c r="C153" s="1"/>
      <c r="D153" s="44"/>
      <c r="E153" s="1"/>
      <c r="F153" s="1"/>
      <c r="G153" s="1"/>
    </row>
    <row r="154" spans="1:7" ht="15">
      <c r="A154" s="1"/>
      <c r="B154" s="1"/>
      <c r="C154" s="1"/>
      <c r="D154" s="44"/>
      <c r="E154" s="1"/>
      <c r="F154" s="1"/>
      <c r="G154" s="1"/>
    </row>
    <row r="155" spans="1:7" ht="15">
      <c r="A155" s="1"/>
      <c r="B155" s="1"/>
      <c r="C155" s="1"/>
      <c r="D155" s="44"/>
      <c r="E155" s="1"/>
      <c r="F155" s="1"/>
      <c r="G155" s="1"/>
    </row>
    <row r="156" spans="1:7" ht="15">
      <c r="A156" s="1"/>
      <c r="B156" s="1"/>
      <c r="C156" s="1"/>
      <c r="D156" s="44"/>
      <c r="E156" s="1"/>
      <c r="F156" s="1"/>
      <c r="G156" s="1"/>
    </row>
    <row r="157" spans="1:7" ht="15">
      <c r="A157" s="1"/>
      <c r="B157" s="1"/>
      <c r="C157" s="1"/>
      <c r="D157" s="44"/>
      <c r="E157" s="1"/>
      <c r="F157" s="1"/>
      <c r="G157" s="1"/>
    </row>
    <row r="158" spans="1:7" ht="15">
      <c r="A158" s="1"/>
      <c r="B158" s="1"/>
      <c r="C158" s="1"/>
      <c r="D158" s="44"/>
      <c r="E158" s="1"/>
      <c r="F158" s="1"/>
      <c r="G158" s="1"/>
    </row>
    <row r="159" spans="1:7" ht="15">
      <c r="A159" s="1"/>
      <c r="B159" s="1"/>
      <c r="C159" s="1"/>
      <c r="D159" s="44"/>
      <c r="E159" s="1"/>
      <c r="F159" s="1"/>
      <c r="G159" s="1"/>
    </row>
    <row r="160" spans="1:7" ht="15">
      <c r="A160" s="1"/>
      <c r="B160" s="1"/>
      <c r="C160" s="1"/>
      <c r="D160" s="44"/>
      <c r="E160" s="1"/>
      <c r="F160" s="1"/>
      <c r="G160" s="1"/>
    </row>
    <row r="161" spans="1:7" ht="15">
      <c r="A161" s="1"/>
      <c r="B161" s="1"/>
      <c r="C161" s="1"/>
      <c r="D161" s="44"/>
      <c r="E161" s="1"/>
      <c r="F161" s="1"/>
      <c r="G161" s="1"/>
    </row>
    <row r="162" spans="1:7" ht="15">
      <c r="A162" s="1"/>
      <c r="B162" s="1"/>
      <c r="C162" s="1"/>
      <c r="D162" s="44"/>
      <c r="E162" s="1"/>
      <c r="F162" s="1"/>
      <c r="G162" s="1"/>
    </row>
    <row r="163" spans="1:7" ht="15">
      <c r="A163" s="1"/>
      <c r="B163" s="1"/>
      <c r="C163" s="1"/>
      <c r="D163" s="44"/>
      <c r="E163" s="1"/>
      <c r="F163" s="1"/>
      <c r="G163" s="1"/>
    </row>
    <row r="164" spans="1:7" ht="15">
      <c r="A164" s="1"/>
      <c r="B164" s="1"/>
      <c r="C164" s="1"/>
      <c r="D164" s="44"/>
      <c r="E164" s="1"/>
      <c r="F164" s="1"/>
      <c r="G164" s="1"/>
    </row>
    <row r="165" spans="1:7" ht="15">
      <c r="A165" s="1"/>
      <c r="B165" s="1"/>
      <c r="C165" s="1"/>
      <c r="D165" s="44"/>
      <c r="E165" s="1"/>
      <c r="F165" s="1"/>
      <c r="G165" s="1"/>
    </row>
    <row r="166" spans="1:7" ht="15">
      <c r="A166" s="1"/>
      <c r="B166" s="1"/>
      <c r="C166" s="1"/>
      <c r="D166" s="44"/>
      <c r="E166" s="1"/>
      <c r="F166" s="1"/>
      <c r="G166" s="1"/>
    </row>
    <row r="167" spans="1:7" ht="15">
      <c r="A167" s="1"/>
      <c r="B167" s="1"/>
      <c r="C167" s="1"/>
      <c r="D167" s="44"/>
      <c r="E167" s="1"/>
      <c r="F167" s="1"/>
      <c r="G167" s="1"/>
    </row>
    <row r="168" spans="1:7" ht="15">
      <c r="A168" s="1"/>
      <c r="B168" s="1"/>
      <c r="C168" s="1"/>
      <c r="D168" s="44"/>
      <c r="E168" s="1"/>
      <c r="F168" s="1"/>
      <c r="G168" s="1"/>
    </row>
    <row r="169" spans="1:7" ht="15">
      <c r="A169" s="1"/>
      <c r="B169" s="1"/>
      <c r="C169" s="1"/>
      <c r="D169" s="44"/>
      <c r="E169" s="1"/>
      <c r="F169" s="1"/>
      <c r="G169" s="1"/>
    </row>
    <row r="170" spans="1:7" ht="15">
      <c r="A170" s="1"/>
      <c r="B170" s="1"/>
      <c r="C170" s="1"/>
      <c r="D170" s="44"/>
      <c r="E170" s="1"/>
      <c r="F170" s="1"/>
      <c r="G170" s="1"/>
    </row>
    <row r="171" spans="1:7" ht="15">
      <c r="A171" s="1"/>
      <c r="B171" s="1"/>
      <c r="C171" s="1"/>
      <c r="D171" s="44"/>
      <c r="E171" s="1"/>
      <c r="F171" s="1"/>
      <c r="G171" s="1"/>
    </row>
    <row r="172" spans="1:7" ht="15">
      <c r="A172" s="1"/>
      <c r="B172" s="1"/>
      <c r="C172" s="1"/>
      <c r="D172" s="44"/>
      <c r="E172" s="1"/>
      <c r="F172" s="1"/>
      <c r="G172" s="1"/>
    </row>
  </sheetData>
  <sheetProtection/>
  <mergeCells count="35">
    <mergeCell ref="A79:G87"/>
    <mergeCell ref="A88:G88"/>
    <mergeCell ref="A71:A74"/>
    <mergeCell ref="B71:G71"/>
    <mergeCell ref="B37:G37"/>
    <mergeCell ref="A50:A52"/>
    <mergeCell ref="B50:G50"/>
    <mergeCell ref="A53:A58"/>
    <mergeCell ref="B53:G53"/>
    <mergeCell ref="B75:C75"/>
    <mergeCell ref="A59:A60"/>
    <mergeCell ref="B59:G59"/>
    <mergeCell ref="A68:A70"/>
    <mergeCell ref="B68:G68"/>
    <mergeCell ref="A47:A49"/>
    <mergeCell ref="B47:G47"/>
    <mergeCell ref="A65:A67"/>
    <mergeCell ref="B65:G65"/>
    <mergeCell ref="A3:G3"/>
    <mergeCell ref="B5:C5"/>
    <mergeCell ref="A6:A15"/>
    <mergeCell ref="B6:G6"/>
    <mergeCell ref="B18:C18"/>
    <mergeCell ref="A19:A22"/>
    <mergeCell ref="B19:G19"/>
    <mergeCell ref="B23:G23"/>
    <mergeCell ref="B29:C29"/>
    <mergeCell ref="A30:A32"/>
    <mergeCell ref="B30:G30"/>
    <mergeCell ref="B40:B41"/>
    <mergeCell ref="C40:C41"/>
    <mergeCell ref="A33:A34"/>
    <mergeCell ref="B33:G33"/>
    <mergeCell ref="A23:A28"/>
    <mergeCell ref="A37:A43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мирный</dc:creator>
  <cp:keywords/>
  <dc:description/>
  <cp:lastModifiedBy>мирный</cp:lastModifiedBy>
  <cp:lastPrinted>2019-07-05T14:21:04Z</cp:lastPrinted>
  <dcterms:created xsi:type="dcterms:W3CDTF">2015-07-12T09:40:10Z</dcterms:created>
  <dcterms:modified xsi:type="dcterms:W3CDTF">2021-07-13T12:37:15Z</dcterms:modified>
  <cp:category/>
  <cp:version/>
  <cp:contentType/>
  <cp:contentStatus/>
</cp:coreProperties>
</file>